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OneDrive - Чернівецька загальноосвітня школа І-ІІІ ст. №38\Робочий стіл\"/>
    </mc:Choice>
  </mc:AlternateContent>
  <bookViews>
    <workbookView xWindow="0" yWindow="0" windowWidth="17256" windowHeight="5772" firstSheet="7" activeTab="9"/>
  </bookViews>
  <sheets>
    <sheet name="математика" sheetId="6" r:id="rId1"/>
    <sheet name="укр.мова" sheetId="15" r:id="rId2"/>
    <sheet name="укр. літ" sheetId="16" r:id="rId3"/>
    <sheet name="англійська" sheetId="11" r:id="rId4"/>
    <sheet name="історія України" sheetId="7" r:id="rId5"/>
    <sheet name="вс.історія" sheetId="8" r:id="rId6"/>
    <sheet name="зарубіжна" sheetId="10" r:id="rId7"/>
    <sheet name="біологія" sheetId="3" r:id="rId8"/>
    <sheet name="інформатика" sheetId="2" r:id="rId9"/>
    <sheet name="географія" sheetId="17" r:id="rId10"/>
    <sheet name="фізика" sheetId="12" r:id="rId11"/>
    <sheet name="астрономія" sheetId="13" r:id="rId12"/>
    <sheet name="хімія" sheetId="4" r:id="rId13"/>
    <sheet name="право" sheetId="9" r:id="rId14"/>
    <sheet name="осн.здор" sheetId="5" r:id="rId15"/>
    <sheet name="трудове" sheetId="1" r:id="rId16"/>
    <sheet name="мистецтво" sheetId="14" r:id="rId17"/>
  </sheets>
  <calcPr calcId="162913"/>
</workbook>
</file>

<file path=xl/calcChain.xml><?xml version="1.0" encoding="utf-8"?>
<calcChain xmlns="http://schemas.openxmlformats.org/spreadsheetml/2006/main">
  <c r="K16" i="16" l="1"/>
  <c r="I16" i="16"/>
  <c r="G16" i="16"/>
  <c r="E16" i="16"/>
  <c r="K15" i="16"/>
  <c r="I15" i="16"/>
  <c r="G15" i="16"/>
  <c r="E15" i="16"/>
  <c r="K14" i="16"/>
  <c r="I14" i="16"/>
  <c r="G14" i="16"/>
  <c r="E14" i="16"/>
  <c r="K13" i="16"/>
  <c r="I13" i="16"/>
  <c r="G13" i="16"/>
  <c r="E13" i="16"/>
  <c r="K12" i="16"/>
  <c r="I12" i="16"/>
  <c r="G12" i="16"/>
  <c r="E12" i="16"/>
  <c r="K11" i="16"/>
  <c r="I11" i="16"/>
  <c r="G11" i="16"/>
  <c r="E11" i="16"/>
  <c r="K10" i="16"/>
  <c r="I10" i="16"/>
  <c r="G10" i="16"/>
  <c r="E10" i="16"/>
  <c r="K9" i="16"/>
  <c r="I9" i="16"/>
  <c r="G9" i="16"/>
  <c r="E9" i="16"/>
  <c r="K8" i="16"/>
  <c r="I8" i="16"/>
  <c r="G8" i="16"/>
  <c r="E8" i="16"/>
  <c r="K7" i="16"/>
  <c r="I7" i="16"/>
  <c r="G7" i="16"/>
  <c r="E7" i="16"/>
  <c r="K6" i="16"/>
  <c r="I6" i="16"/>
  <c r="G6" i="16"/>
  <c r="E6" i="16"/>
  <c r="K5" i="16"/>
  <c r="I5" i="16"/>
  <c r="G5" i="16"/>
  <c r="E5" i="16"/>
  <c r="K16" i="15"/>
  <c r="I16" i="15"/>
  <c r="G16" i="15"/>
  <c r="E16" i="15"/>
  <c r="K15" i="15"/>
  <c r="I15" i="15"/>
  <c r="G15" i="15"/>
  <c r="E15" i="15"/>
  <c r="K14" i="15"/>
  <c r="I14" i="15"/>
  <c r="G14" i="15"/>
  <c r="E14" i="15"/>
  <c r="K13" i="15"/>
  <c r="I13" i="15"/>
  <c r="G13" i="15"/>
  <c r="E13" i="15"/>
  <c r="K12" i="15"/>
  <c r="I12" i="15"/>
  <c r="G12" i="15"/>
  <c r="E12" i="15"/>
  <c r="K11" i="15"/>
  <c r="I11" i="15"/>
  <c r="G11" i="15"/>
  <c r="E11" i="15"/>
  <c r="I10" i="15"/>
  <c r="G10" i="15"/>
  <c r="E10" i="15"/>
  <c r="K9" i="15"/>
  <c r="I9" i="15"/>
  <c r="G9" i="15"/>
  <c r="E9" i="15"/>
  <c r="K8" i="15"/>
  <c r="I8" i="15"/>
  <c r="G8" i="15"/>
  <c r="E8" i="15"/>
  <c r="K7" i="15"/>
  <c r="I7" i="15"/>
  <c r="G7" i="15"/>
  <c r="E7" i="15"/>
  <c r="K6" i="15"/>
  <c r="I6" i="15"/>
  <c r="G6" i="15"/>
  <c r="E6" i="15"/>
  <c r="K5" i="15"/>
  <c r="I5" i="15"/>
  <c r="G5" i="15"/>
  <c r="E5" i="15"/>
  <c r="M15" i="14"/>
  <c r="L15" i="14"/>
  <c r="K15" i="14"/>
  <c r="I15" i="14"/>
  <c r="E15" i="14"/>
  <c r="K14" i="14"/>
  <c r="I14" i="14"/>
  <c r="G14" i="14"/>
  <c r="E14" i="14"/>
  <c r="K13" i="14"/>
  <c r="I13" i="14"/>
  <c r="G13" i="14"/>
  <c r="E13" i="14"/>
  <c r="K12" i="14"/>
  <c r="I12" i="14"/>
  <c r="G12" i="14"/>
  <c r="E12" i="14"/>
  <c r="K11" i="14"/>
  <c r="I11" i="14"/>
  <c r="G11" i="14"/>
  <c r="E11" i="14"/>
  <c r="K10" i="14"/>
  <c r="I10" i="14"/>
  <c r="G10" i="14"/>
  <c r="E10" i="14"/>
  <c r="K9" i="14"/>
  <c r="I9" i="14"/>
  <c r="G9" i="14"/>
  <c r="E9" i="14"/>
  <c r="K8" i="14"/>
  <c r="I8" i="14"/>
  <c r="G8" i="14"/>
  <c r="E8" i="14"/>
  <c r="K7" i="14"/>
  <c r="I7" i="14"/>
  <c r="G7" i="14"/>
  <c r="E7" i="14"/>
  <c r="K6" i="14"/>
  <c r="I6" i="14"/>
  <c r="G6" i="14"/>
  <c r="E6" i="14"/>
  <c r="K5" i="14"/>
  <c r="I5" i="14"/>
  <c r="G5" i="14"/>
  <c r="E5" i="14"/>
  <c r="K6" i="13" l="1"/>
  <c r="I6" i="13"/>
  <c r="G6" i="13"/>
  <c r="E6" i="13"/>
  <c r="K5" i="13"/>
  <c r="I5" i="13"/>
  <c r="G5" i="13"/>
  <c r="E5" i="13"/>
  <c r="K12" i="12"/>
  <c r="I12" i="12"/>
  <c r="G12" i="12"/>
  <c r="E12" i="12"/>
  <c r="K11" i="12"/>
  <c r="I11" i="12"/>
  <c r="G11" i="12"/>
  <c r="E11" i="12"/>
  <c r="K10" i="12"/>
  <c r="I10" i="12"/>
  <c r="G10" i="12"/>
  <c r="E10" i="12"/>
  <c r="K9" i="12"/>
  <c r="I9" i="12"/>
  <c r="G9" i="12"/>
  <c r="E9" i="12"/>
  <c r="K8" i="12"/>
  <c r="I8" i="12"/>
  <c r="G8" i="12"/>
  <c r="E8" i="12"/>
  <c r="K7" i="12"/>
  <c r="I7" i="12"/>
  <c r="G7" i="12"/>
  <c r="E7" i="12"/>
  <c r="K6" i="12"/>
  <c r="I6" i="12"/>
  <c r="G6" i="12"/>
  <c r="E6" i="12"/>
  <c r="K5" i="12"/>
  <c r="I5" i="12"/>
  <c r="G5" i="12"/>
  <c r="E5" i="12"/>
  <c r="K16" i="11"/>
  <c r="I16" i="11"/>
  <c r="G16" i="11"/>
  <c r="E16" i="11"/>
  <c r="K15" i="11"/>
  <c r="I15" i="11"/>
  <c r="G15" i="11"/>
  <c r="E15" i="11"/>
  <c r="K14" i="11"/>
  <c r="I14" i="11"/>
  <c r="G14" i="11"/>
  <c r="E14" i="11"/>
  <c r="K13" i="11"/>
  <c r="I13" i="11"/>
  <c r="G13" i="11"/>
  <c r="E13" i="11"/>
  <c r="K12" i="11"/>
  <c r="I12" i="11"/>
  <c r="G12" i="11"/>
  <c r="E12" i="11"/>
  <c r="K11" i="11"/>
  <c r="I11" i="11"/>
  <c r="G11" i="11"/>
  <c r="E11" i="11"/>
  <c r="K10" i="11"/>
  <c r="I10" i="11"/>
  <c r="G10" i="11"/>
  <c r="E10" i="11"/>
  <c r="K9" i="11"/>
  <c r="I9" i="11"/>
  <c r="G9" i="11"/>
  <c r="E9" i="11"/>
  <c r="K8" i="11"/>
  <c r="I8" i="11"/>
  <c r="G8" i="11"/>
  <c r="E8" i="11"/>
  <c r="K7" i="11"/>
  <c r="I7" i="11"/>
  <c r="G7" i="11"/>
  <c r="E7" i="11"/>
  <c r="K6" i="11"/>
  <c r="I6" i="11"/>
  <c r="G6" i="11"/>
  <c r="E6" i="11"/>
  <c r="K5" i="11"/>
  <c r="I5" i="11"/>
  <c r="G5" i="11"/>
  <c r="E5" i="11"/>
  <c r="K7" i="9"/>
  <c r="I7" i="9"/>
  <c r="G7" i="9"/>
  <c r="E7" i="9"/>
  <c r="K6" i="9"/>
  <c r="I6" i="9"/>
  <c r="G6" i="9"/>
  <c r="E6" i="9"/>
  <c r="K5" i="9"/>
  <c r="I5" i="9"/>
  <c r="G5" i="9"/>
  <c r="E5" i="9"/>
  <c r="K14" i="7"/>
  <c r="I14" i="7"/>
  <c r="G14" i="7"/>
  <c r="E14" i="7"/>
  <c r="K13" i="7"/>
  <c r="I13" i="7"/>
  <c r="G13" i="7"/>
  <c r="E13" i="7"/>
  <c r="K12" i="7"/>
  <c r="I12" i="7"/>
  <c r="G12" i="7"/>
  <c r="E12" i="7"/>
  <c r="K11" i="7"/>
  <c r="I11" i="7"/>
  <c r="G11" i="7"/>
  <c r="E11" i="7"/>
  <c r="K10" i="7"/>
  <c r="I10" i="7"/>
  <c r="G10" i="7"/>
  <c r="E10" i="7"/>
  <c r="K9" i="7"/>
  <c r="I9" i="7"/>
  <c r="G9" i="7"/>
  <c r="E9" i="7"/>
  <c r="K8" i="7"/>
  <c r="I8" i="7"/>
  <c r="G8" i="7"/>
  <c r="E8" i="7"/>
  <c r="K7" i="7"/>
  <c r="I7" i="7"/>
  <c r="G7" i="7"/>
  <c r="E7" i="7"/>
  <c r="K6" i="7"/>
  <c r="I6" i="7"/>
  <c r="G6" i="7"/>
  <c r="E6" i="7"/>
  <c r="K5" i="7"/>
  <c r="I5" i="7"/>
  <c r="G5" i="7"/>
  <c r="E5" i="7"/>
  <c r="J16" i="5"/>
  <c r="H16" i="5"/>
  <c r="F16" i="5"/>
  <c r="E16" i="5"/>
  <c r="K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K10" i="5"/>
  <c r="I10" i="5"/>
  <c r="G10" i="5"/>
  <c r="E10" i="5"/>
  <c r="K9" i="5"/>
  <c r="I9" i="5"/>
  <c r="G9" i="5"/>
  <c r="E9" i="5"/>
  <c r="K8" i="5"/>
  <c r="I8" i="5"/>
  <c r="G8" i="5"/>
  <c r="E8" i="5"/>
  <c r="K7" i="5"/>
  <c r="I7" i="5"/>
  <c r="G7" i="5"/>
  <c r="E7" i="5"/>
  <c r="K6" i="5"/>
  <c r="I6" i="5"/>
  <c r="G6" i="5"/>
  <c r="E6" i="5"/>
  <c r="K5" i="5"/>
  <c r="I5" i="5"/>
  <c r="G5" i="5"/>
  <c r="E5" i="5"/>
  <c r="M12" i="4"/>
  <c r="L12" i="4"/>
  <c r="J12" i="4"/>
  <c r="I12" i="4"/>
  <c r="H12" i="4"/>
  <c r="F12" i="4"/>
  <c r="E12" i="4"/>
  <c r="C12" i="4"/>
  <c r="K11" i="4"/>
  <c r="I11" i="4"/>
  <c r="G11" i="4"/>
  <c r="E11" i="4"/>
  <c r="K10" i="4"/>
  <c r="I10" i="4"/>
  <c r="G10" i="4"/>
  <c r="E10" i="4"/>
  <c r="K9" i="4"/>
  <c r="I9" i="4"/>
  <c r="G9" i="4"/>
  <c r="E9" i="4"/>
  <c r="K8" i="4"/>
  <c r="I8" i="4"/>
  <c r="G8" i="4"/>
  <c r="E8" i="4"/>
  <c r="K7" i="4"/>
  <c r="I7" i="4"/>
  <c r="G7" i="4"/>
  <c r="E7" i="4"/>
  <c r="K6" i="4"/>
  <c r="I6" i="4"/>
  <c r="G6" i="4"/>
  <c r="E6" i="4"/>
  <c r="K5" i="4"/>
  <c r="K12" i="4" s="1"/>
  <c r="I5" i="4"/>
  <c r="G5" i="4"/>
  <c r="G12" i="4" s="1"/>
  <c r="E5" i="4"/>
  <c r="M20" i="1" l="1"/>
  <c r="K20" i="1"/>
  <c r="L20" i="1" s="1"/>
  <c r="J20" i="1"/>
  <c r="I20" i="1"/>
  <c r="G20" i="1"/>
  <c r="H20" i="1" s="1"/>
  <c r="F20" i="1"/>
  <c r="D20" i="1"/>
  <c r="N19" i="1"/>
  <c r="L19" i="1"/>
  <c r="J19" i="1"/>
  <c r="H19" i="1"/>
  <c r="F19" i="1"/>
  <c r="N18" i="1"/>
  <c r="L18" i="1"/>
  <c r="J18" i="1"/>
  <c r="H18" i="1"/>
  <c r="F18" i="1"/>
  <c r="N17" i="1"/>
  <c r="L17" i="1"/>
  <c r="J17" i="1"/>
  <c r="H17" i="1"/>
  <c r="F17" i="1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6" i="3"/>
  <c r="I6" i="3"/>
  <c r="G6" i="3"/>
  <c r="E6" i="3"/>
  <c r="K5" i="3"/>
  <c r="I5" i="3"/>
  <c r="G5" i="3"/>
  <c r="E5" i="3"/>
  <c r="L16" i="2"/>
  <c r="J16" i="2"/>
  <c r="K16" i="2" s="1"/>
  <c r="H16" i="2"/>
  <c r="I16" i="2" s="1"/>
  <c r="F16" i="2"/>
  <c r="G16" i="2" s="1"/>
  <c r="E16" i="2"/>
  <c r="K15" i="2"/>
  <c r="I15" i="2"/>
  <c r="M15" i="2" s="1"/>
  <c r="G15" i="2"/>
  <c r="E15" i="2"/>
  <c r="K14" i="2"/>
  <c r="I14" i="2"/>
  <c r="G14" i="2"/>
  <c r="K13" i="2"/>
  <c r="I13" i="2"/>
  <c r="G13" i="2"/>
  <c r="E13" i="2"/>
  <c r="M12" i="2"/>
  <c r="K12" i="2"/>
  <c r="I12" i="2"/>
  <c r="G12" i="2"/>
  <c r="E12" i="2"/>
  <c r="K11" i="2"/>
  <c r="I11" i="2"/>
  <c r="M11" i="2" s="1"/>
  <c r="G11" i="2"/>
  <c r="E11" i="2"/>
  <c r="K10" i="2"/>
  <c r="I10" i="2"/>
  <c r="M10" i="2" s="1"/>
  <c r="M16" i="2" s="1"/>
  <c r="G10" i="2"/>
  <c r="E10" i="2"/>
  <c r="K9" i="2"/>
  <c r="I9" i="2"/>
  <c r="G9" i="2"/>
  <c r="E9" i="2"/>
  <c r="K8" i="2"/>
  <c r="I8" i="2"/>
  <c r="G8" i="2"/>
  <c r="E8" i="2"/>
  <c r="K7" i="2"/>
  <c r="I7" i="2"/>
  <c r="G7" i="2"/>
  <c r="E7" i="2"/>
  <c r="K6" i="2"/>
  <c r="I6" i="2"/>
  <c r="G6" i="2"/>
  <c r="E6" i="2"/>
  <c r="K5" i="2"/>
  <c r="I5" i="2"/>
  <c r="G5" i="2"/>
  <c r="E5" i="2"/>
  <c r="N8" i="1" l="1"/>
  <c r="L8" i="1"/>
  <c r="K8" i="1"/>
  <c r="J7" i="1"/>
  <c r="H7" i="1"/>
  <c r="F7" i="1"/>
  <c r="J6" i="1"/>
  <c r="H6" i="1"/>
  <c r="F6" i="1"/>
</calcChain>
</file>

<file path=xl/sharedStrings.xml><?xml version="1.0" encoding="utf-8"?>
<sst xmlns="http://schemas.openxmlformats.org/spreadsheetml/2006/main" count="651" uniqueCount="102">
  <si>
    <t>№</t>
  </si>
  <si>
    <t>Клас</t>
  </si>
  <si>
    <t>Усього учнів</t>
  </si>
  <si>
    <t>початковий</t>
  </si>
  <si>
    <t>середній</t>
  </si>
  <si>
    <t>достатній</t>
  </si>
  <si>
    <t>високий</t>
  </si>
  <si>
    <t>середній бал</t>
  </si>
  <si>
    <t>якість знань</t>
  </si>
  <si>
    <t>прізвище вчителя</t>
  </si>
  <si>
    <t>к-ть                       уч.</t>
  </si>
  <si>
    <t>%</t>
  </si>
  <si>
    <t>к-ть                    учн.</t>
  </si>
  <si>
    <t>к-ть      учн.</t>
  </si>
  <si>
    <t>к-ть         уч.</t>
  </si>
  <si>
    <t xml:space="preserve">9 - Б </t>
  </si>
  <si>
    <t>Бузинська І.О.</t>
  </si>
  <si>
    <t>9-А</t>
  </si>
  <si>
    <t>Василатій Ю.І.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</si>
  <si>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  <charset val="204"/>
      </rPr>
      <t>інформатики</t>
    </r>
    <r>
      <rPr>
        <b/>
        <i/>
        <sz val="12"/>
        <color indexed="8"/>
        <rFont val="Bookman Old Style"/>
        <family val="1"/>
        <charset val="204"/>
      </rPr>
      <t xml:space="preserve"> за  І семестр 2022/2023 н.р. </t>
    </r>
  </si>
  <si>
    <t>5-А</t>
  </si>
  <si>
    <t>Герасим Т.І.</t>
  </si>
  <si>
    <t>5-Б</t>
  </si>
  <si>
    <t xml:space="preserve">    </t>
  </si>
  <si>
    <t>6-А</t>
  </si>
  <si>
    <t>6-Б</t>
  </si>
  <si>
    <t>7-А</t>
  </si>
  <si>
    <t>7-Б</t>
  </si>
  <si>
    <t>Скрипська Г.В.</t>
  </si>
  <si>
    <t>8-А</t>
  </si>
  <si>
    <t>8-Б</t>
  </si>
  <si>
    <t>Палій Ю.В.</t>
  </si>
  <si>
    <t>9-Б</t>
  </si>
  <si>
    <t>Онуфрійчук О.В.</t>
  </si>
  <si>
    <r>
      <t xml:space="preserve">Рівні навчальних досягнень учнів з  </t>
    </r>
    <r>
      <rPr>
        <b/>
        <i/>
        <sz val="12"/>
        <color rgb="FFFF0000"/>
        <rFont val="Bookman Old Style"/>
        <family val="1"/>
        <charset val="204"/>
      </rPr>
      <t xml:space="preserve">біології </t>
    </r>
    <r>
      <rPr>
        <b/>
        <i/>
        <sz val="12"/>
        <color indexed="8"/>
        <rFont val="Bookman Old Style"/>
        <family val="1"/>
        <charset val="204"/>
      </rPr>
      <t xml:space="preserve">за  І семестр 2022/2023 н.р. </t>
    </r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</si>
  <si>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  <charset val="204"/>
      </rPr>
      <t>трудового навчання (хлопці)</t>
    </r>
    <r>
      <rPr>
        <b/>
        <i/>
        <sz val="12"/>
        <color indexed="8"/>
        <rFont val="Bookman Old Style"/>
        <family val="1"/>
        <charset val="204"/>
      </rPr>
      <t xml:space="preserve"> за  І семестр 2022/2023 н.р. </t>
    </r>
  </si>
  <si>
    <r>
      <t xml:space="preserve">Рівні навчальних досягнень учнів з </t>
    </r>
    <r>
      <rPr>
        <b/>
        <i/>
        <sz val="12"/>
        <color rgb="FFFF0000"/>
        <rFont val="Bookman Old Style"/>
        <family val="1"/>
        <charset val="204"/>
      </rPr>
      <t xml:space="preserve">трудове навчання (дівчата) </t>
    </r>
    <r>
      <rPr>
        <b/>
        <i/>
        <sz val="12"/>
        <color rgb="FF000000"/>
        <rFont val="Bookman Old Style"/>
      </rPr>
      <t xml:space="preserve">за  І семестр 2022/2023 н.р. </t>
    </r>
  </si>
  <si>
    <t>Гаврилюк О.В.</t>
  </si>
  <si>
    <t>Гаврилюк О.В</t>
  </si>
  <si>
    <t>10.0</t>
  </si>
  <si>
    <t>5-А(матем)</t>
  </si>
  <si>
    <t>Никоряк С.В.</t>
  </si>
  <si>
    <t>5-Б(матем)</t>
  </si>
  <si>
    <t>6-А(матем)</t>
  </si>
  <si>
    <t>Бурега Н.Г.</t>
  </si>
  <si>
    <t>6-Б(матем)</t>
  </si>
  <si>
    <t>11(матем)</t>
  </si>
  <si>
    <t>7-А(алг)</t>
  </si>
  <si>
    <t>7-Б(алг)</t>
  </si>
  <si>
    <t>8-А(алг)</t>
  </si>
  <si>
    <t>8-Б(алг)</t>
  </si>
  <si>
    <t>9-А(алг)</t>
  </si>
  <si>
    <t>9-Б(алг)</t>
  </si>
  <si>
    <t>7-А(геом)</t>
  </si>
  <si>
    <t>7-Б(геом)</t>
  </si>
  <si>
    <t>8-А(геом)</t>
  </si>
  <si>
    <t>8-Б(геом)</t>
  </si>
  <si>
    <t>9-А(геом)</t>
  </si>
  <si>
    <t>9-Б(геом)</t>
  </si>
  <si>
    <t>-</t>
  </si>
  <si>
    <t>Боднарюк В.М.</t>
  </si>
  <si>
    <t>8,6</t>
  </si>
  <si>
    <t>7,8</t>
  </si>
  <si>
    <t xml:space="preserve">Татаренков І.І. </t>
  </si>
  <si>
    <t>8,3</t>
  </si>
  <si>
    <t>Горевич Ж.В.</t>
  </si>
  <si>
    <t>8,4</t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</si>
  <si>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>історії України</t>
    </r>
    <r>
      <rPr>
        <b/>
        <i/>
        <sz val="12"/>
        <color rgb="FF000000"/>
        <rFont val="Times New Roman"/>
        <family val="1"/>
        <charset val="204"/>
      </rPr>
      <t xml:space="preserve"> за  І семестр 2022/2023 н.р. </t>
    </r>
  </si>
  <si>
    <t>Татаренков І.І.</t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</si>
  <si>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>основ правознавства</t>
    </r>
    <r>
      <rPr>
        <b/>
        <i/>
        <sz val="12"/>
        <color theme="1"/>
        <rFont val="Times New Roman"/>
        <family val="1"/>
        <charset val="204"/>
      </rPr>
      <t xml:space="preserve"> за  І семестр 2022/2023 н.р. </t>
    </r>
  </si>
  <si>
    <t>Бомко Г.В.</t>
  </si>
  <si>
    <r>
      <t xml:space="preserve">Рівні навчальних досягнень учнів із </t>
    </r>
    <r>
      <rPr>
        <b/>
        <i/>
        <sz val="12"/>
        <color indexed="10"/>
        <rFont val="Bookman Old Style"/>
        <family val="1"/>
        <charset val="204"/>
      </rPr>
      <t>ЗАРУБІЖНОЇ ЛІТЕРАТУРИ</t>
    </r>
    <r>
      <rPr>
        <b/>
        <i/>
        <sz val="12"/>
        <color indexed="8"/>
        <rFont val="Bookman Old Style"/>
        <family val="1"/>
        <charset val="204"/>
      </rPr>
      <t xml:space="preserve"> за  І семестр 2022/2023 н.р. </t>
    </r>
  </si>
  <si>
    <t>Кудіна Ю.В.</t>
  </si>
  <si>
    <t>Костинюк С.I</t>
  </si>
  <si>
    <t>Гуцул I.O.</t>
  </si>
  <si>
    <t>Боднар К.В.</t>
  </si>
  <si>
    <t>Добрянська Г. І.</t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</si>
  <si>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>фізики</t>
    </r>
    <r>
      <rPr>
        <b/>
        <i/>
        <sz val="12"/>
        <color indexed="8"/>
        <rFont val="Times New Roman"/>
        <family val="1"/>
        <charset val="204"/>
      </rPr>
      <t xml:space="preserve"> за  І семестр 2022/2023 н.р. </t>
    </r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</si>
  <si>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 xml:space="preserve">астрономії </t>
    </r>
    <r>
      <rPr>
        <b/>
        <i/>
        <sz val="12"/>
        <color indexed="8"/>
        <rFont val="Times New Roman"/>
        <family val="1"/>
        <charset val="204"/>
      </rPr>
      <t xml:space="preserve">за  І семестр 2022/2023 н.р. </t>
    </r>
  </si>
  <si>
    <t>Лутанюк О.</t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</si>
  <si>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>музичного мистецтва</t>
    </r>
    <r>
      <rPr>
        <b/>
        <i/>
        <sz val="12"/>
        <color theme="3" tint="-0.499984740745262"/>
        <rFont val="Times New Roman"/>
        <family val="1"/>
        <charset val="204"/>
      </rPr>
      <t xml:space="preserve"> за  І семестр 2022/2023 н.р. </t>
    </r>
  </si>
  <si>
    <t>Федорак Н.В., Підлубна Н.В.</t>
  </si>
  <si>
    <t>Саврій С.В.</t>
  </si>
  <si>
    <t>Чопик О.В., Федорак Н.В.</t>
  </si>
  <si>
    <t>Федорак Н.В., Кулик С.Й.</t>
  </si>
  <si>
    <t>Федорак Н.В.</t>
  </si>
  <si>
    <t>Пфдлубна Н.В.</t>
  </si>
  <si>
    <t>Чопик О.В.</t>
  </si>
  <si>
    <t>Кулик С.Й.</t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</si>
  <si>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 xml:space="preserve">української мови </t>
    </r>
    <r>
      <rPr>
        <b/>
        <i/>
        <sz val="12"/>
        <color rgb="FF000000"/>
        <rFont val="Times New Roman"/>
        <family val="1"/>
        <charset val="204"/>
      </rPr>
      <t xml:space="preserve">за  І семестр 2022/2023 н.р. </t>
    </r>
  </si>
  <si>
    <t>Підлубна Н.В.</t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</si>
  <si>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 xml:space="preserve">української літератури </t>
    </r>
    <r>
      <rPr>
        <b/>
        <i/>
        <sz val="12"/>
        <color rgb="FF000000"/>
        <rFont val="Times New Roman"/>
        <family val="1"/>
        <charset val="204"/>
      </rPr>
      <t xml:space="preserve">за  І семестр 2022/2023 н.р. </t>
    </r>
  </si>
  <si>
    <r>
      <t xml:space="preserve">Рівні навчальних досягнень учнів з </t>
    </r>
    <r>
      <rPr>
        <b/>
        <i/>
        <sz val="11"/>
        <color rgb="FFFF0000"/>
        <rFont val="Times New Roman"/>
        <family val="1"/>
        <charset val="204"/>
      </rPr>
      <t xml:space="preserve">АНГЛІЙСЬКОЇ МОВИ </t>
    </r>
    <r>
      <rPr>
        <b/>
        <i/>
        <sz val="11"/>
        <color indexed="8"/>
        <rFont val="Times New Roman"/>
        <family val="1"/>
        <charset val="204"/>
      </rPr>
      <t xml:space="preserve">за  І семестр 2022/2023 н.р. </t>
    </r>
  </si>
  <si>
    <t xml:space="preserve"> Татаренков І. І.</t>
  </si>
  <si>
    <t>Рівні навчальних досягнень учнів з математики за  І семестр   2022/2023 н.р. по школі</t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</si>
  <si>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 xml:space="preserve">Всесвітньої історії </t>
    </r>
    <r>
      <rPr>
        <b/>
        <i/>
        <sz val="12"/>
        <color theme="1"/>
        <rFont val="Times New Roman"/>
        <family val="1"/>
        <charset val="204"/>
      </rPr>
      <t xml:space="preserve">за  І семестр 2022/2023 н.р. </t>
    </r>
  </si>
  <si>
    <r>
      <t xml:space="preserve">                                                   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 xml:space="preserve">хімії </t>
    </r>
    <r>
      <rPr>
        <b/>
        <i/>
        <sz val="12"/>
        <color rgb="FF002060"/>
        <rFont val="Times New Roman"/>
        <family val="1"/>
        <charset val="204"/>
      </rPr>
      <t xml:space="preserve">за  І семестр 2022/2023 н.р. </t>
    </r>
  </si>
  <si>
    <r>
      <t xml:space="preserve">Рівні навчальних досягнень учнів з </t>
    </r>
    <r>
      <rPr>
        <b/>
        <i/>
        <sz val="12"/>
        <color rgb="FFFF0000"/>
        <rFont val="Times New Roman"/>
        <family val="1"/>
        <charset val="204"/>
      </rPr>
      <t xml:space="preserve">основ здоров'я </t>
    </r>
    <r>
      <rPr>
        <b/>
        <i/>
        <sz val="12"/>
        <color theme="3"/>
        <rFont val="Times New Roman"/>
        <family val="1"/>
        <charset val="204"/>
      </rPr>
      <t xml:space="preserve">за  І семестр 2022/2023 н.р. </t>
    </r>
  </si>
  <si>
    <t>к-ть уч.</t>
  </si>
  <si>
    <t>к-ть учн.</t>
  </si>
  <si>
    <t>Лютак Г.П.</t>
  </si>
  <si>
    <r>
      <t>Рівні навчальних досягнень учнів з географії</t>
    </r>
    <r>
      <rPr>
        <b/>
        <i/>
        <sz val="12"/>
        <color theme="1"/>
        <rFont val="Times New Roman"/>
        <family val="1"/>
        <charset val="204"/>
      </rPr>
      <t xml:space="preserve"> за І семестр 2022/2023 н.р.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</si>
</sst>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0.0"/>
    <numFmt numFmtId="165" formatCode="0.00;[Red]0.00"/>
    <numFmt numFmtId="166" formatCode="_-* #,##0_₴_-;\-* #,##0_₴_-;_-* &quot;-&quot;??_₴_-;_-@_-"/>
    <numFmt numFmtId="167" formatCode="_-* #,##0.0_₴_-;\-* #,##0.0_₴_-;_-* &quot;-&quot;??_₴_-;_-@_-"/>
  </numFmts>
  <fonts count="4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Bookman Old Style"/>
    </font>
    <font>
      <b/>
      <sz val="11"/>
      <color theme="1"/>
      <name val="Times New Roman"/>
    </font>
    <font>
      <b/>
      <sz val="11"/>
      <color rgb="FFFF0000"/>
      <name val="Times New Roman"/>
    </font>
    <font>
      <sz val="11"/>
      <name val="Calibri"/>
    </font>
    <font>
      <sz val="11"/>
      <color theme="1"/>
      <name val="Times New Roman"/>
    </font>
    <font>
      <b/>
      <sz val="10"/>
      <color theme="1"/>
      <name val="Times New Roman"/>
    </font>
    <font>
      <b/>
      <i/>
      <sz val="12"/>
      <color rgb="FF000000"/>
      <name val="Bookman Old Style"/>
    </font>
    <font>
      <b/>
      <i/>
      <sz val="12"/>
      <color theme="1"/>
      <name val="Bookman Old Style"/>
      <family val="1"/>
      <charset val="204"/>
    </font>
    <font>
      <b/>
      <i/>
      <sz val="12"/>
      <color indexed="10"/>
      <name val="Bookman Old Style"/>
      <family val="1"/>
      <charset val="204"/>
    </font>
    <font>
      <b/>
      <i/>
      <sz val="12"/>
      <color indexed="8"/>
      <name val="Bookman Old Style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FF0000"/>
      <name val="Bookman Old Style"/>
      <family val="1"/>
      <charset val="204"/>
    </font>
    <font>
      <sz val="11"/>
      <color theme="1"/>
      <name val="Calibri"/>
      <scheme val="minor"/>
    </font>
    <font>
      <b/>
      <sz val="11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10"/>
      <color theme="5" tint="-0.499984740745262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b/>
      <i/>
      <sz val="12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" fillId="0" borderId="0"/>
  </cellStyleXfs>
  <cellXfs count="273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2" fillId="0" borderId="0" xfId="0" applyFont="1"/>
    <xf numFmtId="0" fontId="0" fillId="0" borderId="0" xfId="0"/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164" fontId="15" fillId="0" borderId="16" xfId="0" applyNumberFormat="1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center" vertical="top" wrapText="1"/>
    </xf>
    <xf numFmtId="0" fontId="16" fillId="0" borderId="16" xfId="0" applyFont="1" applyBorder="1"/>
    <xf numFmtId="0" fontId="15" fillId="0" borderId="16" xfId="0" applyFont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10" fontId="15" fillId="0" borderId="8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9" fontId="12" fillId="0" borderId="4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top" wrapText="1"/>
    </xf>
    <xf numFmtId="164" fontId="15" fillId="2" borderId="16" xfId="0" applyNumberFormat="1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/>
    </xf>
    <xf numFmtId="0" fontId="19" fillId="0" borderId="17" xfId="0" applyFont="1" applyBorder="1" applyAlignment="1">
      <alignment vertical="top" wrapText="1"/>
    </xf>
    <xf numFmtId="0" fontId="19" fillId="0" borderId="17" xfId="0" applyFont="1" applyBorder="1" applyAlignment="1"/>
    <xf numFmtId="43" fontId="19" fillId="0" borderId="17" xfId="1" applyFont="1" applyBorder="1" applyAlignment="1"/>
    <xf numFmtId="166" fontId="19" fillId="0" borderId="17" xfId="1" applyNumberFormat="1" applyFont="1" applyBorder="1" applyAlignment="1"/>
    <xf numFmtId="167" fontId="19" fillId="0" borderId="17" xfId="1" applyNumberFormat="1" applyFont="1" applyBorder="1" applyAlignment="1"/>
    <xf numFmtId="166" fontId="20" fillId="0" borderId="17" xfId="1" applyNumberFormat="1" applyFont="1" applyBorder="1" applyAlignment="1">
      <alignment vertical="top" wrapText="1"/>
    </xf>
    <xf numFmtId="167" fontId="20" fillId="0" borderId="17" xfId="1" applyNumberFormat="1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43" fontId="20" fillId="0" borderId="17" xfId="1" applyFont="1" applyBorder="1" applyAlignment="1">
      <alignment vertical="top" wrapText="1"/>
    </xf>
    <xf numFmtId="0" fontId="20" fillId="0" borderId="17" xfId="0" applyFont="1" applyBorder="1" applyAlignment="1"/>
    <xf numFmtId="0" fontId="20" fillId="0" borderId="17" xfId="0" applyFont="1" applyBorder="1" applyAlignment="1">
      <alignment vertical="center"/>
    </xf>
    <xf numFmtId="166" fontId="20" fillId="0" borderId="17" xfId="1" applyNumberFormat="1" applyFont="1" applyBorder="1" applyAlignment="1"/>
    <xf numFmtId="164" fontId="20" fillId="0" borderId="17" xfId="0" applyNumberFormat="1" applyFont="1" applyBorder="1" applyAlignment="1">
      <alignment vertical="top" wrapText="1"/>
    </xf>
    <xf numFmtId="0" fontId="23" fillId="0" borderId="18" xfId="0" applyFont="1" applyBorder="1"/>
    <xf numFmtId="0" fontId="24" fillId="0" borderId="18" xfId="0" applyFont="1" applyBorder="1" applyAlignment="1">
      <alignment horizontal="center" vertical="top" wrapText="1"/>
    </xf>
    <xf numFmtId="167" fontId="24" fillId="0" borderId="18" xfId="1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top" wrapText="1"/>
    </xf>
    <xf numFmtId="167" fontId="25" fillId="0" borderId="18" xfId="1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center"/>
    </xf>
    <xf numFmtId="0" fontId="24" fillId="0" borderId="18" xfId="0" applyFont="1" applyBorder="1"/>
    <xf numFmtId="167" fontId="23" fillId="0" borderId="18" xfId="1" applyNumberFormat="1" applyFont="1" applyBorder="1"/>
    <xf numFmtId="0" fontId="23" fillId="0" borderId="18" xfId="0" applyFont="1" applyBorder="1" applyAlignment="1">
      <alignment horizontal="right"/>
    </xf>
    <xf numFmtId="0" fontId="23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18" xfId="0" applyFont="1" applyBorder="1"/>
    <xf numFmtId="0" fontId="15" fillId="0" borderId="13" xfId="2" applyFont="1" applyBorder="1" applyAlignment="1">
      <alignment horizontal="center" vertical="top" wrapText="1"/>
    </xf>
    <xf numFmtId="0" fontId="15" fillId="0" borderId="15" xfId="2" applyFont="1" applyBorder="1" applyAlignment="1">
      <alignment horizontal="center" vertical="top" wrapText="1"/>
    </xf>
    <xf numFmtId="0" fontId="15" fillId="0" borderId="16" xfId="2" applyFont="1" applyBorder="1" applyAlignment="1">
      <alignment horizontal="center" vertical="top" wrapText="1"/>
    </xf>
    <xf numFmtId="0" fontId="15" fillId="0" borderId="16" xfId="2" applyFont="1" applyBorder="1" applyAlignment="1">
      <alignment horizontal="center" vertical="center"/>
    </xf>
    <xf numFmtId="164" fontId="15" fillId="0" borderId="16" xfId="2" applyNumberFormat="1" applyFont="1" applyBorder="1" applyAlignment="1">
      <alignment horizontal="center" vertical="top" wrapText="1"/>
    </xf>
    <xf numFmtId="1" fontId="15" fillId="0" borderId="16" xfId="2" applyNumberFormat="1" applyFont="1" applyBorder="1" applyAlignment="1">
      <alignment horizontal="center" vertical="top" wrapText="1"/>
    </xf>
    <xf numFmtId="0" fontId="28" fillId="0" borderId="16" xfId="2" applyFont="1" applyBorder="1" applyAlignment="1">
      <alignment horizontal="center" vertical="center"/>
    </xf>
    <xf numFmtId="164" fontId="28" fillId="0" borderId="16" xfId="2" applyNumberFormat="1" applyFont="1" applyBorder="1" applyAlignment="1">
      <alignment horizontal="center" vertical="top" wrapText="1"/>
    </xf>
    <xf numFmtId="0" fontId="28" fillId="0" borderId="16" xfId="2" applyFont="1" applyBorder="1" applyAlignment="1">
      <alignment horizontal="center" vertical="top" wrapText="1"/>
    </xf>
    <xf numFmtId="0" fontId="15" fillId="0" borderId="11" xfId="2" applyFont="1" applyBorder="1" applyAlignment="1">
      <alignment horizontal="center" vertical="top" wrapText="1"/>
    </xf>
    <xf numFmtId="0" fontId="15" fillId="0" borderId="12" xfId="2" applyFont="1" applyBorder="1" applyAlignment="1">
      <alignment horizontal="center" vertical="top" wrapText="1"/>
    </xf>
    <xf numFmtId="0" fontId="15" fillId="0" borderId="14" xfId="2" applyFont="1" applyBorder="1" applyAlignment="1">
      <alignment horizontal="center" vertical="center" wrapText="1"/>
    </xf>
    <xf numFmtId="1" fontId="28" fillId="0" borderId="16" xfId="2" applyNumberFormat="1" applyFont="1" applyBorder="1" applyAlignment="1">
      <alignment horizontal="center" vertical="top" wrapText="1"/>
    </xf>
    <xf numFmtId="0" fontId="15" fillId="0" borderId="16" xfId="2" applyFont="1" applyBorder="1" applyAlignment="1">
      <alignment horizontal="center"/>
    </xf>
    <xf numFmtId="0" fontId="28" fillId="0" borderId="16" xfId="2" applyFont="1" applyBorder="1" applyAlignment="1">
      <alignment horizontal="center"/>
    </xf>
    <xf numFmtId="0" fontId="15" fillId="0" borderId="16" xfId="2" applyFont="1" applyBorder="1"/>
    <xf numFmtId="0" fontId="15" fillId="0" borderId="0" xfId="2" applyFont="1"/>
    <xf numFmtId="0" fontId="15" fillId="0" borderId="14" xfId="2" applyFont="1" applyBorder="1" applyAlignment="1">
      <alignment vertical="center" wrapText="1"/>
    </xf>
    <xf numFmtId="0" fontId="15" fillId="0" borderId="16" xfId="2" applyFont="1" applyBorder="1" applyAlignment="1">
      <alignment vertical="top" wrapText="1"/>
    </xf>
    <xf numFmtId="0" fontId="33" fillId="0" borderId="16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/>
    </xf>
    <xf numFmtId="164" fontId="33" fillId="0" borderId="16" xfId="2" applyNumberFormat="1" applyFont="1" applyBorder="1" applyAlignment="1">
      <alignment horizontal="center" vertical="top" wrapText="1"/>
    </xf>
    <xf numFmtId="0" fontId="33" fillId="0" borderId="16" xfId="2" applyFont="1" applyBorder="1" applyAlignment="1">
      <alignment horizontal="center" vertical="top" wrapText="1"/>
    </xf>
    <xf numFmtId="0" fontId="15" fillId="0" borderId="0" xfId="0" applyFont="1" applyAlignment="1"/>
    <xf numFmtId="0" fontId="15" fillId="0" borderId="14" xfId="2" applyFont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/>
    </xf>
    <xf numFmtId="0" fontId="12" fillId="0" borderId="0" xfId="0" applyFont="1" applyAlignment="1"/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8" xfId="0" applyFont="1" applyBorder="1" applyAlignment="1">
      <alignment horizontal="center" vertical="top" wrapText="1"/>
    </xf>
    <xf numFmtId="0" fontId="15" fillId="0" borderId="3" xfId="2" applyFont="1" applyBorder="1" applyAlignment="1">
      <alignment horizontal="center" vertical="top" wrapText="1"/>
    </xf>
    <xf numFmtId="0" fontId="15" fillId="0" borderId="4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 vertical="top" wrapText="1"/>
    </xf>
    <xf numFmtId="0" fontId="15" fillId="0" borderId="8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top" wrapText="1"/>
    </xf>
    <xf numFmtId="0" fontId="35" fillId="0" borderId="8" xfId="2" applyFont="1" applyBorder="1" applyAlignment="1">
      <alignment horizontal="center" vertical="top" wrapText="1"/>
    </xf>
    <xf numFmtId="0" fontId="15" fillId="0" borderId="8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8" xfId="2" applyFont="1" applyBorder="1" applyAlignment="1">
      <alignment horizontal="center" vertical="top" wrapText="1"/>
    </xf>
    <xf numFmtId="0" fontId="15" fillId="0" borderId="7" xfId="2" applyFont="1" applyBorder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5" fillId="0" borderId="8" xfId="0" applyFont="1" applyBorder="1" applyAlignment="1"/>
    <xf numFmtId="0" fontId="1" fillId="0" borderId="0" xfId="2"/>
    <xf numFmtId="0" fontId="12" fillId="0" borderId="0" xfId="2" applyFont="1"/>
    <xf numFmtId="0" fontId="14" fillId="0" borderId="16" xfId="2" applyFont="1" applyBorder="1" applyAlignment="1">
      <alignment vertical="top" wrapText="1"/>
    </xf>
    <xf numFmtId="0" fontId="15" fillId="0" borderId="13" xfId="2" applyFont="1" applyBorder="1" applyAlignment="1">
      <alignment horizontal="center" vertical="top" wrapText="1"/>
    </xf>
    <xf numFmtId="0" fontId="15" fillId="0" borderId="15" xfId="2" applyFont="1" applyBorder="1" applyAlignment="1">
      <alignment horizontal="center" vertical="top" wrapText="1"/>
    </xf>
    <xf numFmtId="0" fontId="15" fillId="0" borderId="16" xfId="2" applyFont="1" applyBorder="1" applyAlignment="1">
      <alignment horizontal="center" vertical="top" wrapText="1"/>
    </xf>
    <xf numFmtId="0" fontId="27" fillId="0" borderId="16" xfId="2" applyFont="1" applyBorder="1"/>
    <xf numFmtId="0" fontId="15" fillId="0" borderId="16" xfId="2" applyFont="1" applyBorder="1" applyAlignment="1">
      <alignment horizontal="center" vertical="center"/>
    </xf>
    <xf numFmtId="0" fontId="16" fillId="0" borderId="16" xfId="2" applyFont="1" applyBorder="1"/>
    <xf numFmtId="0" fontId="16" fillId="0" borderId="16" xfId="2" applyFont="1" applyBorder="1" applyAlignment="1">
      <alignment horizontal="center"/>
    </xf>
    <xf numFmtId="0" fontId="15" fillId="0" borderId="11" xfId="2" applyFont="1" applyBorder="1" applyAlignment="1">
      <alignment horizontal="center" vertical="top" wrapText="1"/>
    </xf>
    <xf numFmtId="0" fontId="15" fillId="0" borderId="12" xfId="2" applyFont="1" applyBorder="1" applyAlignment="1">
      <alignment horizontal="center" vertical="top" wrapText="1"/>
    </xf>
    <xf numFmtId="0" fontId="15" fillId="0" borderId="16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top" wrapText="1"/>
    </xf>
    <xf numFmtId="0" fontId="16" fillId="0" borderId="16" xfId="2" applyFont="1" applyBorder="1" applyAlignment="1">
      <alignment horizontal="center" vertical="center"/>
    </xf>
    <xf numFmtId="10" fontId="15" fillId="0" borderId="16" xfId="2" applyNumberFormat="1" applyFont="1" applyBorder="1" applyAlignment="1">
      <alignment horizontal="center" vertical="center" wrapText="1"/>
    </xf>
    <xf numFmtId="9" fontId="15" fillId="0" borderId="16" xfId="2" applyNumberFormat="1" applyFont="1" applyBorder="1" applyAlignment="1">
      <alignment horizontal="center" vertical="center" wrapText="1"/>
    </xf>
    <xf numFmtId="16" fontId="15" fillId="0" borderId="16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5" fillId="0" borderId="16" xfId="0" applyFont="1" applyBorder="1"/>
    <xf numFmtId="0" fontId="39" fillId="0" borderId="19" xfId="0" applyFont="1" applyBorder="1"/>
    <xf numFmtId="0" fontId="41" fillId="0" borderId="19" xfId="0" applyFont="1" applyBorder="1" applyAlignment="1">
      <alignment horizontal="center" vertical="top" wrapText="1"/>
    </xf>
    <xf numFmtId="43" fontId="41" fillId="0" borderId="19" xfId="1" applyFont="1" applyBorder="1" applyAlignment="1">
      <alignment horizontal="center" vertical="top" wrapText="1"/>
    </xf>
    <xf numFmtId="0" fontId="41" fillId="0" borderId="19" xfId="0" applyFont="1" applyBorder="1" applyAlignment="1">
      <alignment horizontal="right" vertical="top" wrapText="1"/>
    </xf>
    <xf numFmtId="167" fontId="41" fillId="0" borderId="19" xfId="1" applyNumberFormat="1" applyFont="1" applyBorder="1" applyAlignment="1">
      <alignment horizontal="center" vertical="top" wrapText="1"/>
    </xf>
    <xf numFmtId="0" fontId="40" fillId="0" borderId="19" xfId="0" applyFont="1" applyBorder="1" applyAlignment="1">
      <alignment vertical="top" wrapText="1"/>
    </xf>
    <xf numFmtId="0" fontId="42" fillId="0" borderId="19" xfId="0" applyFont="1" applyBorder="1" applyAlignment="1">
      <alignment vertical="top" wrapText="1"/>
    </xf>
    <xf numFmtId="0" fontId="41" fillId="0" borderId="19" xfId="0" applyFont="1" applyBorder="1" applyAlignment="1">
      <alignment horizontal="center" vertical="center"/>
    </xf>
    <xf numFmtId="0" fontId="40" fillId="0" borderId="19" xfId="0" applyFont="1" applyBorder="1"/>
    <xf numFmtId="43" fontId="40" fillId="0" borderId="19" xfId="1" applyFont="1" applyBorder="1"/>
    <xf numFmtId="0" fontId="40" fillId="0" borderId="19" xfId="0" applyFont="1" applyBorder="1" applyAlignment="1">
      <alignment horizontal="right"/>
    </xf>
    <xf numFmtId="167" fontId="40" fillId="0" borderId="19" xfId="1" applyNumberFormat="1" applyFont="1" applyBorder="1"/>
    <xf numFmtId="0" fontId="41" fillId="0" borderId="19" xfId="0" applyFont="1" applyBorder="1" applyAlignment="1">
      <alignment horizontal="center"/>
    </xf>
    <xf numFmtId="0" fontId="42" fillId="0" borderId="19" xfId="0" applyFont="1" applyBorder="1"/>
    <xf numFmtId="0" fontId="42" fillId="0" borderId="19" xfId="0" applyFont="1" applyBorder="1" applyAlignment="1">
      <alignment horizontal="right"/>
    </xf>
    <xf numFmtId="0" fontId="41" fillId="0" borderId="19" xfId="0" applyFont="1" applyBorder="1"/>
    <xf numFmtId="0" fontId="14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right" vertical="top" wrapText="1"/>
    </xf>
    <xf numFmtId="0" fontId="30" fillId="0" borderId="8" xfId="0" applyFont="1" applyBorder="1" applyAlignment="1">
      <alignment vertical="top" wrapText="1"/>
    </xf>
    <xf numFmtId="0" fontId="14" fillId="0" borderId="0" xfId="0" applyFont="1" applyAlignment="1"/>
    <xf numFmtId="0" fontId="30" fillId="0" borderId="8" xfId="0" applyFont="1" applyBorder="1" applyAlignment="1"/>
    <xf numFmtId="0" fontId="15" fillId="0" borderId="8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16" fontId="12" fillId="0" borderId="16" xfId="0" applyNumberFormat="1" applyFont="1" applyBorder="1" applyAlignment="1">
      <alignment horizontal="center" vertical="top" wrapText="1"/>
    </xf>
    <xf numFmtId="2" fontId="12" fillId="0" borderId="16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/>
    <xf numFmtId="0" fontId="31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0" fontId="28" fillId="0" borderId="9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15" fillId="0" borderId="10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top" wrapText="1"/>
    </xf>
    <xf numFmtId="0" fontId="15" fillId="0" borderId="12" xfId="2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14" fillId="0" borderId="0" xfId="0" applyFont="1" applyAlignment="1"/>
    <xf numFmtId="0" fontId="13" fillId="0" borderId="1" xfId="0" applyFont="1" applyBorder="1" applyAlignment="1">
      <alignment horizontal="center"/>
    </xf>
    <xf numFmtId="0" fontId="44" fillId="0" borderId="1" xfId="0" applyFont="1" applyBorder="1"/>
    <xf numFmtId="0" fontId="14" fillId="0" borderId="2" xfId="0" applyFont="1" applyBorder="1" applyAlignment="1">
      <alignment horizontal="center" vertical="center" wrapText="1"/>
    </xf>
    <xf numFmtId="0" fontId="44" fillId="0" borderId="6" xfId="0" applyFont="1" applyBorder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44" fillId="0" borderId="4" xfId="0" applyFont="1" applyBorder="1"/>
    <xf numFmtId="0" fontId="12" fillId="0" borderId="0" xfId="0" applyFont="1" applyAlignment="1"/>
    <xf numFmtId="0" fontId="37" fillId="0" borderId="1" xfId="0" applyFont="1" applyBorder="1"/>
    <xf numFmtId="0" fontId="12" fillId="0" borderId="2" xfId="0" applyFont="1" applyBorder="1" applyAlignment="1">
      <alignment horizontal="center" vertical="center" wrapText="1"/>
    </xf>
    <xf numFmtId="0" fontId="37" fillId="0" borderId="6" xfId="0" applyFont="1" applyBorder="1"/>
    <xf numFmtId="0" fontId="37" fillId="0" borderId="4" xfId="0" applyFont="1" applyBorder="1"/>
    <xf numFmtId="0" fontId="45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7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/>
    </xf>
    <xf numFmtId="0" fontId="29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1" xfId="2" applyFont="1" applyBorder="1" applyAlignment="1">
      <alignment horizontal="center"/>
    </xf>
    <xf numFmtId="0" fontId="37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 vertical="center" wrapText="1"/>
    </xf>
    <xf numFmtId="0" fontId="37" fillId="0" borderId="6" xfId="2" applyFont="1" applyBorder="1" applyAlignment="1">
      <alignment horizontal="center"/>
    </xf>
    <xf numFmtId="0" fontId="15" fillId="0" borderId="2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top" wrapText="1"/>
    </xf>
    <xf numFmtId="0" fontId="37" fillId="0" borderId="4" xfId="2" applyFont="1" applyBorder="1" applyAlignment="1">
      <alignment horizontal="center"/>
    </xf>
    <xf numFmtId="0" fontId="14" fillId="0" borderId="10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3" fillId="0" borderId="9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21" fillId="0" borderId="17" xfId="0" applyFont="1" applyBorder="1" applyAlignment="1"/>
    <xf numFmtId="0" fontId="19" fillId="0" borderId="17" xfId="0" applyFont="1" applyBorder="1" applyAlignment="1"/>
    <xf numFmtId="0" fontId="19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top" wrapText="1"/>
    </xf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5" fillId="0" borderId="4" xfId="0" applyFont="1" applyBorder="1"/>
    <xf numFmtId="0" fontId="43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right" vertical="top" wrapText="1"/>
    </xf>
    <xf numFmtId="0" fontId="15" fillId="0" borderId="27" xfId="0" applyFont="1" applyBorder="1" applyAlignment="1">
      <alignment horizontal="center" vertical="center" wrapText="1"/>
    </xf>
    <xf numFmtId="0" fontId="30" fillId="0" borderId="27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7" xfId="0" applyFont="1" applyBorder="1" applyAlignment="1">
      <alignment vertical="top" wrapText="1"/>
    </xf>
    <xf numFmtId="0" fontId="15" fillId="0" borderId="27" xfId="0" applyFont="1" applyBorder="1" applyAlignment="1">
      <alignment horizontal="center" wrapText="1"/>
    </xf>
    <xf numFmtId="0" fontId="14" fillId="0" borderId="27" xfId="0" applyFont="1" applyBorder="1" applyAlignment="1">
      <alignment wrapText="1"/>
    </xf>
    <xf numFmtId="0" fontId="30" fillId="0" borderId="27" xfId="0" applyFont="1" applyBorder="1" applyAlignment="1">
      <alignment horizontal="right" wrapText="1"/>
    </xf>
    <xf numFmtId="0" fontId="14" fillId="0" borderId="26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2" sqref="A2:N2"/>
    </sheetView>
  </sheetViews>
  <sheetFormatPr defaultRowHeight="14.4" x14ac:dyDescent="0.3"/>
  <cols>
    <col min="1" max="1" width="2.88671875" customWidth="1"/>
    <col min="14" max="14" width="19.109375" customWidth="1"/>
  </cols>
  <sheetData>
    <row r="1" spans="1:14" x14ac:dyDescent="0.3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x14ac:dyDescent="0.3">
      <c r="A2" s="172" t="s">
        <v>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thickBot="1" x14ac:dyDescent="0.35">
      <c r="A3" s="84"/>
      <c r="B3" s="174"/>
      <c r="C3" s="17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27" thickBot="1" x14ac:dyDescent="0.35">
      <c r="A4" s="176" t="s">
        <v>0</v>
      </c>
      <c r="B4" s="176" t="s">
        <v>1</v>
      </c>
      <c r="C4" s="176" t="s">
        <v>2</v>
      </c>
      <c r="D4" s="178" t="s">
        <v>3</v>
      </c>
      <c r="E4" s="179"/>
      <c r="F4" s="77" t="s">
        <v>4</v>
      </c>
      <c r="G4" s="78"/>
      <c r="H4" s="77" t="s">
        <v>5</v>
      </c>
      <c r="I4" s="78"/>
      <c r="J4" s="178" t="s">
        <v>6</v>
      </c>
      <c r="K4" s="179"/>
      <c r="L4" s="68" t="s">
        <v>7</v>
      </c>
      <c r="M4" s="68" t="s">
        <v>8</v>
      </c>
      <c r="N4" s="176" t="s">
        <v>9</v>
      </c>
    </row>
    <row r="5" spans="1:14" ht="27" thickBot="1" x14ac:dyDescent="0.35">
      <c r="A5" s="177"/>
      <c r="B5" s="177"/>
      <c r="C5" s="177"/>
      <c r="D5" s="69" t="s">
        <v>10</v>
      </c>
      <c r="E5" s="69" t="s">
        <v>11</v>
      </c>
      <c r="F5" s="69" t="s">
        <v>12</v>
      </c>
      <c r="G5" s="69" t="s">
        <v>11</v>
      </c>
      <c r="H5" s="69" t="s">
        <v>13</v>
      </c>
      <c r="I5" s="69" t="s">
        <v>11</v>
      </c>
      <c r="J5" s="69" t="s">
        <v>14</v>
      </c>
      <c r="K5" s="69" t="s">
        <v>11</v>
      </c>
      <c r="L5" s="69"/>
      <c r="M5" s="69"/>
      <c r="N5" s="177"/>
    </row>
    <row r="6" spans="1:14" ht="27" thickBot="1" x14ac:dyDescent="0.35">
      <c r="A6" s="85">
        <v>1</v>
      </c>
      <c r="B6" s="79" t="s">
        <v>40</v>
      </c>
      <c r="C6" s="79">
        <v>33</v>
      </c>
      <c r="D6" s="69">
        <v>0</v>
      </c>
      <c r="E6" s="69">
        <v>0</v>
      </c>
      <c r="F6" s="69">
        <v>6</v>
      </c>
      <c r="G6" s="69">
        <v>18</v>
      </c>
      <c r="H6" s="69">
        <v>17</v>
      </c>
      <c r="I6" s="69">
        <v>52</v>
      </c>
      <c r="J6" s="69">
        <v>10</v>
      </c>
      <c r="K6" s="69">
        <v>30</v>
      </c>
      <c r="L6" s="69"/>
      <c r="M6" s="69">
        <v>82</v>
      </c>
      <c r="N6" s="92" t="s">
        <v>41</v>
      </c>
    </row>
    <row r="7" spans="1:14" ht="27" thickBot="1" x14ac:dyDescent="0.35">
      <c r="A7" s="85">
        <v>2</v>
      </c>
      <c r="B7" s="79" t="s">
        <v>42</v>
      </c>
      <c r="C7" s="79">
        <v>33</v>
      </c>
      <c r="D7" s="69">
        <v>0</v>
      </c>
      <c r="E7" s="69">
        <v>0</v>
      </c>
      <c r="F7" s="69">
        <v>10</v>
      </c>
      <c r="G7" s="69">
        <v>30.3</v>
      </c>
      <c r="H7" s="69">
        <v>14</v>
      </c>
      <c r="I7" s="69">
        <v>42.4</v>
      </c>
      <c r="J7" s="69">
        <v>9</v>
      </c>
      <c r="K7" s="69">
        <v>27.3</v>
      </c>
      <c r="L7" s="69"/>
      <c r="M7" s="69">
        <v>69.7</v>
      </c>
      <c r="N7" s="92" t="s">
        <v>21</v>
      </c>
    </row>
    <row r="8" spans="1:14" ht="27" thickBot="1" x14ac:dyDescent="0.35">
      <c r="A8" s="86">
        <v>3</v>
      </c>
      <c r="B8" s="70" t="s">
        <v>43</v>
      </c>
      <c r="C8" s="70">
        <v>28</v>
      </c>
      <c r="D8" s="70">
        <v>0</v>
      </c>
      <c r="E8" s="70">
        <v>0</v>
      </c>
      <c r="F8" s="70">
        <v>6</v>
      </c>
      <c r="G8" s="73">
        <v>21.428571428571427</v>
      </c>
      <c r="H8" s="70">
        <v>15</v>
      </c>
      <c r="I8" s="73">
        <v>53.571428571428569</v>
      </c>
      <c r="J8" s="70">
        <v>7</v>
      </c>
      <c r="K8" s="70">
        <v>25</v>
      </c>
      <c r="L8" s="70">
        <v>8.5</v>
      </c>
      <c r="M8" s="70">
        <v>79</v>
      </c>
      <c r="N8" s="86" t="s">
        <v>44</v>
      </c>
    </row>
    <row r="9" spans="1:14" ht="27" thickBot="1" x14ac:dyDescent="0.35">
      <c r="A9" s="86">
        <v>4</v>
      </c>
      <c r="B9" s="70" t="s">
        <v>45</v>
      </c>
      <c r="C9" s="70">
        <v>28</v>
      </c>
      <c r="D9" s="70">
        <v>0</v>
      </c>
      <c r="E9" s="70">
        <v>0</v>
      </c>
      <c r="F9" s="70">
        <v>12</v>
      </c>
      <c r="G9" s="73">
        <v>42.857142857142854</v>
      </c>
      <c r="H9" s="70">
        <v>12</v>
      </c>
      <c r="I9" s="73">
        <v>42.857142857142854</v>
      </c>
      <c r="J9" s="70">
        <v>4</v>
      </c>
      <c r="K9" s="73">
        <v>14.285714285714285</v>
      </c>
      <c r="L9" s="70">
        <v>6.9</v>
      </c>
      <c r="M9" s="70">
        <v>57</v>
      </c>
      <c r="N9" s="86" t="s">
        <v>44</v>
      </c>
    </row>
    <row r="10" spans="1:14" ht="15" thickBot="1" x14ac:dyDescent="0.35">
      <c r="A10" s="86">
        <v>5</v>
      </c>
      <c r="B10" s="81" t="s">
        <v>46</v>
      </c>
      <c r="C10" s="71">
        <v>30</v>
      </c>
      <c r="D10" s="81">
        <v>0</v>
      </c>
      <c r="E10" s="70">
        <v>0</v>
      </c>
      <c r="F10" s="81">
        <v>10</v>
      </c>
      <c r="G10" s="73">
        <v>33.333333333333329</v>
      </c>
      <c r="H10" s="81">
        <v>12</v>
      </c>
      <c r="I10" s="73">
        <v>40</v>
      </c>
      <c r="J10" s="81">
        <v>8</v>
      </c>
      <c r="K10" s="73">
        <v>26.666666666666668</v>
      </c>
      <c r="L10" s="70">
        <v>7.6</v>
      </c>
      <c r="M10" s="73">
        <v>66.7</v>
      </c>
      <c r="N10" s="83" t="s">
        <v>44</v>
      </c>
    </row>
    <row r="11" spans="1:14" ht="15" thickBot="1" x14ac:dyDescent="0.35">
      <c r="A11" s="86"/>
      <c r="B11" s="81"/>
      <c r="C11" s="74">
        <v>152</v>
      </c>
      <c r="D11" s="82">
        <v>0</v>
      </c>
      <c r="E11" s="76">
        <v>0</v>
      </c>
      <c r="F11" s="82">
        <v>44</v>
      </c>
      <c r="G11" s="80">
        <v>29</v>
      </c>
      <c r="H11" s="82">
        <v>70</v>
      </c>
      <c r="I11" s="80">
        <v>46</v>
      </c>
      <c r="J11" s="82">
        <v>38</v>
      </c>
      <c r="K11" s="80">
        <v>25</v>
      </c>
      <c r="L11" s="76">
        <v>7.7</v>
      </c>
      <c r="M11" s="80">
        <v>71</v>
      </c>
      <c r="N11" s="83"/>
    </row>
    <row r="12" spans="1:14" ht="15" thickBot="1" x14ac:dyDescent="0.35">
      <c r="A12" s="86">
        <v>1</v>
      </c>
      <c r="B12" s="70" t="s">
        <v>47</v>
      </c>
      <c r="C12" s="70">
        <v>30</v>
      </c>
      <c r="D12" s="70">
        <v>0</v>
      </c>
      <c r="E12" s="70">
        <v>0</v>
      </c>
      <c r="F12" s="70">
        <v>8</v>
      </c>
      <c r="G12" s="73">
        <v>27</v>
      </c>
      <c r="H12" s="70">
        <v>17</v>
      </c>
      <c r="I12" s="73">
        <v>56</v>
      </c>
      <c r="J12" s="70">
        <v>5</v>
      </c>
      <c r="K12" s="73">
        <v>17</v>
      </c>
      <c r="L12" s="70">
        <v>7.9</v>
      </c>
      <c r="M12" s="70">
        <v>73</v>
      </c>
      <c r="N12" s="86" t="s">
        <v>44</v>
      </c>
    </row>
    <row r="13" spans="1:14" ht="15" thickBot="1" x14ac:dyDescent="0.35">
      <c r="A13" s="86">
        <v>2</v>
      </c>
      <c r="B13" s="70" t="s">
        <v>48</v>
      </c>
      <c r="C13" s="70">
        <v>23</v>
      </c>
      <c r="D13" s="70">
        <v>0</v>
      </c>
      <c r="E13" s="70">
        <v>0</v>
      </c>
      <c r="F13" s="70">
        <v>8</v>
      </c>
      <c r="G13" s="73">
        <v>35</v>
      </c>
      <c r="H13" s="70">
        <v>12</v>
      </c>
      <c r="I13" s="73">
        <v>52</v>
      </c>
      <c r="J13" s="70">
        <v>3</v>
      </c>
      <c r="K13" s="73">
        <v>13</v>
      </c>
      <c r="L13" s="70">
        <v>7.1</v>
      </c>
      <c r="M13" s="70">
        <v>65</v>
      </c>
      <c r="N13" s="86" t="s">
        <v>21</v>
      </c>
    </row>
    <row r="14" spans="1:14" ht="15" thickBot="1" x14ac:dyDescent="0.35">
      <c r="A14" s="86">
        <v>3</v>
      </c>
      <c r="B14" s="81" t="s">
        <v>49</v>
      </c>
      <c r="C14" s="71">
        <v>28</v>
      </c>
      <c r="D14" s="81">
        <v>0</v>
      </c>
      <c r="E14" s="70">
        <v>0</v>
      </c>
      <c r="F14" s="81">
        <v>13</v>
      </c>
      <c r="G14" s="73">
        <v>46</v>
      </c>
      <c r="H14" s="81">
        <v>10</v>
      </c>
      <c r="I14" s="73">
        <v>36</v>
      </c>
      <c r="J14" s="81">
        <v>5</v>
      </c>
      <c r="K14" s="73">
        <v>18</v>
      </c>
      <c r="L14" s="70">
        <v>7</v>
      </c>
      <c r="M14" s="70">
        <v>54</v>
      </c>
      <c r="N14" s="83" t="s">
        <v>41</v>
      </c>
    </row>
    <row r="15" spans="1:14" ht="15" thickBot="1" x14ac:dyDescent="0.35">
      <c r="A15" s="86">
        <v>4</v>
      </c>
      <c r="B15" s="81" t="s">
        <v>50</v>
      </c>
      <c r="C15" s="71">
        <v>30</v>
      </c>
      <c r="D15" s="81">
        <v>0</v>
      </c>
      <c r="E15" s="73">
        <v>0</v>
      </c>
      <c r="F15" s="81">
        <v>16</v>
      </c>
      <c r="G15" s="70">
        <v>53</v>
      </c>
      <c r="H15" s="81">
        <v>8</v>
      </c>
      <c r="I15" s="70">
        <v>27</v>
      </c>
      <c r="J15" s="81">
        <v>6</v>
      </c>
      <c r="K15" s="70">
        <v>20</v>
      </c>
      <c r="L15" s="70">
        <v>6.8</v>
      </c>
      <c r="M15" s="70">
        <v>47</v>
      </c>
      <c r="N15" s="83" t="s">
        <v>44</v>
      </c>
    </row>
    <row r="16" spans="1:14" ht="15" thickBot="1" x14ac:dyDescent="0.35">
      <c r="A16" s="86">
        <v>5</v>
      </c>
      <c r="B16" s="81" t="s">
        <v>51</v>
      </c>
      <c r="C16" s="71">
        <v>25</v>
      </c>
      <c r="D16" s="81">
        <v>0</v>
      </c>
      <c r="E16" s="73">
        <v>0</v>
      </c>
      <c r="F16" s="81">
        <v>3</v>
      </c>
      <c r="G16" s="70">
        <v>12</v>
      </c>
      <c r="H16" s="81">
        <v>16</v>
      </c>
      <c r="I16" s="73">
        <v>64</v>
      </c>
      <c r="J16" s="81">
        <v>6</v>
      </c>
      <c r="K16" s="73">
        <v>24</v>
      </c>
      <c r="L16" s="70">
        <v>8</v>
      </c>
      <c r="M16" s="70">
        <v>88</v>
      </c>
      <c r="N16" s="83" t="s">
        <v>41</v>
      </c>
    </row>
    <row r="17" spans="1:14" ht="15" thickBot="1" x14ac:dyDescent="0.35">
      <c r="A17" s="86">
        <v>6</v>
      </c>
      <c r="B17" s="81" t="s">
        <v>52</v>
      </c>
      <c r="C17" s="71">
        <v>22</v>
      </c>
      <c r="D17" s="81">
        <v>0</v>
      </c>
      <c r="E17" s="70">
        <v>0</v>
      </c>
      <c r="F17" s="81">
        <v>9</v>
      </c>
      <c r="G17" s="73">
        <v>42</v>
      </c>
      <c r="H17" s="81">
        <v>10</v>
      </c>
      <c r="I17" s="73">
        <v>45</v>
      </c>
      <c r="J17" s="81">
        <v>3</v>
      </c>
      <c r="K17" s="73">
        <v>13</v>
      </c>
      <c r="L17" s="70">
        <v>7.3</v>
      </c>
      <c r="M17" s="73">
        <v>58</v>
      </c>
      <c r="N17" s="83" t="s">
        <v>41</v>
      </c>
    </row>
    <row r="18" spans="1:14" ht="15" thickBot="1" x14ac:dyDescent="0.35">
      <c r="A18" s="86"/>
      <c r="B18" s="81"/>
      <c r="C18" s="74">
        <v>158</v>
      </c>
      <c r="D18" s="82">
        <v>0</v>
      </c>
      <c r="E18" s="76">
        <v>0</v>
      </c>
      <c r="F18" s="82">
        <v>57</v>
      </c>
      <c r="G18" s="80">
        <v>36</v>
      </c>
      <c r="H18" s="82">
        <v>73</v>
      </c>
      <c r="I18" s="80">
        <v>46</v>
      </c>
      <c r="J18" s="82">
        <v>28</v>
      </c>
      <c r="K18" s="80">
        <v>18</v>
      </c>
      <c r="L18" s="76">
        <v>7.4</v>
      </c>
      <c r="M18" s="80">
        <v>64</v>
      </c>
      <c r="N18" s="83"/>
    </row>
    <row r="19" spans="1:14" ht="27" thickBot="1" x14ac:dyDescent="0.35">
      <c r="A19" s="86">
        <v>1</v>
      </c>
      <c r="B19" s="70" t="s">
        <v>53</v>
      </c>
      <c r="C19" s="71">
        <v>30</v>
      </c>
      <c r="D19" s="81">
        <v>0</v>
      </c>
      <c r="E19" s="70">
        <v>0</v>
      </c>
      <c r="F19" s="81">
        <v>7</v>
      </c>
      <c r="G19" s="73">
        <v>23.333333333333332</v>
      </c>
      <c r="H19" s="81">
        <v>18</v>
      </c>
      <c r="I19" s="73">
        <v>60</v>
      </c>
      <c r="J19" s="81">
        <v>5</v>
      </c>
      <c r="K19" s="73">
        <v>16.666666666666664</v>
      </c>
      <c r="L19" s="70">
        <v>7.9</v>
      </c>
      <c r="M19" s="70">
        <v>77</v>
      </c>
      <c r="N19" s="86" t="s">
        <v>44</v>
      </c>
    </row>
    <row r="20" spans="1:14" ht="27" thickBot="1" x14ac:dyDescent="0.35">
      <c r="A20" s="86">
        <v>2</v>
      </c>
      <c r="B20" s="70" t="s">
        <v>54</v>
      </c>
      <c r="C20" s="71">
        <v>23</v>
      </c>
      <c r="D20" s="81">
        <v>0</v>
      </c>
      <c r="E20" s="70">
        <v>0</v>
      </c>
      <c r="F20" s="81">
        <v>7</v>
      </c>
      <c r="G20" s="72">
        <v>30.4</v>
      </c>
      <c r="H20" s="81">
        <v>12</v>
      </c>
      <c r="I20" s="72">
        <v>52.2</v>
      </c>
      <c r="J20" s="81">
        <v>4</v>
      </c>
      <c r="K20" s="72">
        <v>17.399999999999999</v>
      </c>
      <c r="L20" s="70">
        <v>7.3</v>
      </c>
      <c r="M20" s="72">
        <v>69.599999999999994</v>
      </c>
      <c r="N20" s="86" t="s">
        <v>21</v>
      </c>
    </row>
    <row r="21" spans="1:14" ht="15" thickBot="1" x14ac:dyDescent="0.35">
      <c r="A21" s="86">
        <v>3</v>
      </c>
      <c r="B21" s="81" t="s">
        <v>55</v>
      </c>
      <c r="C21" s="71">
        <v>28</v>
      </c>
      <c r="D21" s="81">
        <v>0</v>
      </c>
      <c r="E21" s="70">
        <v>0</v>
      </c>
      <c r="F21" s="81">
        <v>13</v>
      </c>
      <c r="G21" s="73">
        <v>46</v>
      </c>
      <c r="H21" s="81">
        <v>10</v>
      </c>
      <c r="I21" s="73">
        <v>36</v>
      </c>
      <c r="J21" s="81">
        <v>5</v>
      </c>
      <c r="K21" s="73">
        <v>18</v>
      </c>
      <c r="L21" s="70">
        <v>7</v>
      </c>
      <c r="M21" s="73">
        <v>54</v>
      </c>
      <c r="N21" s="83" t="s">
        <v>41</v>
      </c>
    </row>
    <row r="22" spans="1:14" ht="15" thickBot="1" x14ac:dyDescent="0.35">
      <c r="A22" s="86">
        <v>4</v>
      </c>
      <c r="B22" s="81" t="s">
        <v>56</v>
      </c>
      <c r="C22" s="71">
        <v>30</v>
      </c>
      <c r="D22" s="81">
        <v>0</v>
      </c>
      <c r="E22" s="73">
        <v>0</v>
      </c>
      <c r="F22" s="81">
        <v>16</v>
      </c>
      <c r="G22" s="70">
        <v>53</v>
      </c>
      <c r="H22" s="81">
        <v>8</v>
      </c>
      <c r="I22" s="70">
        <v>27</v>
      </c>
      <c r="J22" s="81">
        <v>6</v>
      </c>
      <c r="K22" s="70">
        <v>20</v>
      </c>
      <c r="L22" s="70">
        <v>6.8</v>
      </c>
      <c r="M22" s="70">
        <v>47</v>
      </c>
      <c r="N22" s="83" t="s">
        <v>44</v>
      </c>
    </row>
    <row r="23" spans="1:14" ht="15" thickBot="1" x14ac:dyDescent="0.35">
      <c r="A23" s="86">
        <v>5</v>
      </c>
      <c r="B23" s="81" t="s">
        <v>57</v>
      </c>
      <c r="C23" s="71">
        <v>25</v>
      </c>
      <c r="D23" s="81">
        <v>0</v>
      </c>
      <c r="E23" s="70">
        <v>0</v>
      </c>
      <c r="F23" s="81">
        <v>5</v>
      </c>
      <c r="G23" s="73">
        <v>20</v>
      </c>
      <c r="H23" s="81">
        <v>13</v>
      </c>
      <c r="I23" s="73">
        <v>52</v>
      </c>
      <c r="J23" s="81">
        <v>7</v>
      </c>
      <c r="K23" s="73">
        <v>28</v>
      </c>
      <c r="L23" s="70">
        <v>8</v>
      </c>
      <c r="M23" s="73">
        <v>80</v>
      </c>
      <c r="N23" s="83" t="s">
        <v>41</v>
      </c>
    </row>
    <row r="24" spans="1:14" ht="15" thickBot="1" x14ac:dyDescent="0.35">
      <c r="A24" s="86">
        <v>6</v>
      </c>
      <c r="B24" s="81" t="s">
        <v>58</v>
      </c>
      <c r="C24" s="71">
        <v>22</v>
      </c>
      <c r="D24" s="81">
        <v>0</v>
      </c>
      <c r="E24" s="70">
        <v>0</v>
      </c>
      <c r="F24" s="81">
        <v>5</v>
      </c>
      <c r="G24" s="73">
        <v>25</v>
      </c>
      <c r="H24" s="81">
        <v>13</v>
      </c>
      <c r="I24" s="73">
        <v>57</v>
      </c>
      <c r="J24" s="81">
        <v>4</v>
      </c>
      <c r="K24" s="73">
        <v>18</v>
      </c>
      <c r="L24" s="70">
        <v>7.5</v>
      </c>
      <c r="M24" s="73">
        <v>75</v>
      </c>
      <c r="N24" s="83" t="s">
        <v>41</v>
      </c>
    </row>
    <row r="25" spans="1:14" ht="15" thickBot="1" x14ac:dyDescent="0.35">
      <c r="A25" s="86"/>
      <c r="B25" s="81"/>
      <c r="C25" s="74">
        <v>158</v>
      </c>
      <c r="D25" s="82">
        <v>0</v>
      </c>
      <c r="E25" s="76">
        <v>0</v>
      </c>
      <c r="F25" s="82">
        <v>53</v>
      </c>
      <c r="G25" s="75">
        <v>33.5</v>
      </c>
      <c r="H25" s="82">
        <v>74</v>
      </c>
      <c r="I25" s="80">
        <v>46.8</v>
      </c>
      <c r="J25" s="82">
        <v>31</v>
      </c>
      <c r="K25" s="75">
        <v>19.5</v>
      </c>
      <c r="L25" s="76">
        <v>7.4</v>
      </c>
      <c r="M25" s="80">
        <v>66.5</v>
      </c>
      <c r="N25" s="83"/>
    </row>
    <row r="26" spans="1:14" ht="15" thickBot="1" x14ac:dyDescent="0.35">
      <c r="A26" s="83"/>
      <c r="B26" s="81"/>
      <c r="C26" s="87">
        <v>468</v>
      </c>
      <c r="D26" s="88">
        <v>0</v>
      </c>
      <c r="E26" s="89">
        <v>0</v>
      </c>
      <c r="F26" s="88">
        <v>154</v>
      </c>
      <c r="G26" s="89">
        <v>32.9</v>
      </c>
      <c r="H26" s="88">
        <v>217</v>
      </c>
      <c r="I26" s="89">
        <v>46.4</v>
      </c>
      <c r="J26" s="88">
        <v>97</v>
      </c>
      <c r="K26" s="89">
        <v>20.7</v>
      </c>
      <c r="L26" s="90">
        <v>7.5</v>
      </c>
      <c r="M26" s="90">
        <v>67.099999999999994</v>
      </c>
      <c r="N26" s="83"/>
    </row>
  </sheetData>
  <mergeCells count="8">
    <mergeCell ref="A2:N2"/>
    <mergeCell ref="B3:C3"/>
    <mergeCell ref="A4:A5"/>
    <mergeCell ref="B4:B5"/>
    <mergeCell ref="C4:C5"/>
    <mergeCell ref="D4:E4"/>
    <mergeCell ref="J4:K4"/>
    <mergeCell ref="N4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F24" sqref="F24"/>
    </sheetView>
  </sheetViews>
  <sheetFormatPr defaultRowHeight="14.4" x14ac:dyDescent="0.3"/>
  <cols>
    <col min="1" max="1" width="3.77734375" customWidth="1"/>
    <col min="2" max="2" width="7.109375" customWidth="1"/>
    <col min="3" max="3" width="5.88671875" customWidth="1"/>
    <col min="5" max="6" width="9" bestFit="1" customWidth="1"/>
    <col min="7" max="7" width="11.44140625" bestFit="1" customWidth="1"/>
    <col min="8" max="8" width="9" bestFit="1" customWidth="1"/>
    <col min="9" max="9" width="11.44140625" bestFit="1" customWidth="1"/>
    <col min="10" max="10" width="9" bestFit="1" customWidth="1"/>
    <col min="11" max="11" width="11.44140625" bestFit="1" customWidth="1"/>
    <col min="12" max="12" width="9" bestFit="1" customWidth="1"/>
    <col min="13" max="13" width="11.44140625" bestFit="1" customWidth="1"/>
    <col min="14" max="14" width="11.88671875" customWidth="1"/>
  </cols>
  <sheetData>
    <row r="1" spans="1:14" ht="16.8" thickBot="1" x14ac:dyDescent="0.4">
      <c r="A1" s="262" t="s">
        <v>101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</row>
    <row r="2" spans="1:14" ht="15" thickBot="1" x14ac:dyDescent="0.35">
      <c r="A2" s="265"/>
      <c r="B2" s="266"/>
      <c r="C2" s="267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27" thickBot="1" x14ac:dyDescent="0.35">
      <c r="A3" s="184" t="s">
        <v>0</v>
      </c>
      <c r="B3" s="186" t="s">
        <v>1</v>
      </c>
      <c r="C3" s="186" t="s">
        <v>2</v>
      </c>
      <c r="D3" s="187" t="s">
        <v>3</v>
      </c>
      <c r="E3" s="261"/>
      <c r="F3" s="253" t="s">
        <v>4</v>
      </c>
      <c r="G3" s="268"/>
      <c r="H3" s="253" t="s">
        <v>5</v>
      </c>
      <c r="I3" s="268"/>
      <c r="J3" s="187" t="s">
        <v>6</v>
      </c>
      <c r="K3" s="261"/>
      <c r="L3" s="254" t="s">
        <v>7</v>
      </c>
      <c r="M3" s="254" t="s">
        <v>8</v>
      </c>
      <c r="N3" s="186" t="s">
        <v>9</v>
      </c>
    </row>
    <row r="4" spans="1:14" ht="15" thickBot="1" x14ac:dyDescent="0.35">
      <c r="A4" s="259"/>
      <c r="B4" s="260"/>
      <c r="C4" s="260"/>
      <c r="D4" s="255" t="s">
        <v>98</v>
      </c>
      <c r="E4" s="255" t="s">
        <v>11</v>
      </c>
      <c r="F4" s="255" t="s">
        <v>99</v>
      </c>
      <c r="G4" s="255" t="s">
        <v>11</v>
      </c>
      <c r="H4" s="255" t="s">
        <v>99</v>
      </c>
      <c r="I4" s="255" t="s">
        <v>11</v>
      </c>
      <c r="J4" s="255" t="s">
        <v>98</v>
      </c>
      <c r="K4" s="255" t="s">
        <v>11</v>
      </c>
      <c r="L4" s="255"/>
      <c r="M4" s="255"/>
      <c r="N4" s="260"/>
    </row>
    <row r="5" spans="1:14" ht="15" thickBot="1" x14ac:dyDescent="0.35">
      <c r="A5" s="256">
        <v>1</v>
      </c>
      <c r="B5" s="269" t="s">
        <v>24</v>
      </c>
      <c r="C5" s="257">
        <v>28</v>
      </c>
      <c r="D5" s="270"/>
      <c r="E5" s="255">
        <v>0</v>
      </c>
      <c r="F5" s="271">
        <v>2</v>
      </c>
      <c r="G5" s="255">
        <v>7.1428571429999996</v>
      </c>
      <c r="H5" s="271">
        <v>14</v>
      </c>
      <c r="I5" s="255">
        <v>50</v>
      </c>
      <c r="J5" s="271">
        <v>12</v>
      </c>
      <c r="K5" s="255">
        <v>42.857142860000003</v>
      </c>
      <c r="L5" s="255">
        <v>8.8000000000000007</v>
      </c>
      <c r="M5" s="255">
        <v>92.857142859999996</v>
      </c>
      <c r="N5" s="258" t="s">
        <v>100</v>
      </c>
    </row>
    <row r="6" spans="1:14" ht="15" thickBot="1" x14ac:dyDescent="0.35">
      <c r="A6" s="256">
        <v>2</v>
      </c>
      <c r="B6" s="269" t="s">
        <v>25</v>
      </c>
      <c r="C6" s="257">
        <v>28</v>
      </c>
      <c r="D6" s="270"/>
      <c r="E6" s="255">
        <v>0</v>
      </c>
      <c r="F6" s="271">
        <v>8</v>
      </c>
      <c r="G6" s="255">
        <v>28.571428569999998</v>
      </c>
      <c r="H6" s="271">
        <v>10</v>
      </c>
      <c r="I6" s="255">
        <v>35.714285709999999</v>
      </c>
      <c r="J6" s="271">
        <v>10</v>
      </c>
      <c r="K6" s="255">
        <v>35.714285709999999</v>
      </c>
      <c r="L6" s="255">
        <v>7.7</v>
      </c>
      <c r="M6" s="255">
        <v>71.428571430000005</v>
      </c>
      <c r="N6" s="258" t="s">
        <v>100</v>
      </c>
    </row>
    <row r="7" spans="1:14" ht="15" thickBot="1" x14ac:dyDescent="0.35">
      <c r="A7" s="256">
        <v>3</v>
      </c>
      <c r="B7" s="269" t="s">
        <v>26</v>
      </c>
      <c r="C7" s="257">
        <v>30</v>
      </c>
      <c r="D7" s="270"/>
      <c r="E7" s="255">
        <v>0</v>
      </c>
      <c r="F7" s="271">
        <v>7</v>
      </c>
      <c r="G7" s="255">
        <v>23.333333329999999</v>
      </c>
      <c r="H7" s="271">
        <v>8</v>
      </c>
      <c r="I7" s="255">
        <v>26.666666670000001</v>
      </c>
      <c r="J7" s="271">
        <v>15</v>
      </c>
      <c r="K7" s="255">
        <v>50</v>
      </c>
      <c r="L7" s="255">
        <v>8.4</v>
      </c>
      <c r="M7" s="255">
        <v>76.666666669999998</v>
      </c>
      <c r="N7" s="258" t="s">
        <v>100</v>
      </c>
    </row>
    <row r="8" spans="1:14" ht="15" thickBot="1" x14ac:dyDescent="0.35">
      <c r="A8" s="256">
        <v>4</v>
      </c>
      <c r="B8" s="269" t="s">
        <v>27</v>
      </c>
      <c r="C8" s="257">
        <v>23</v>
      </c>
      <c r="D8" s="270"/>
      <c r="E8" s="255">
        <v>0</v>
      </c>
      <c r="F8" s="271">
        <v>10</v>
      </c>
      <c r="G8" s="255">
        <v>43.47826087</v>
      </c>
      <c r="H8" s="271">
        <v>5</v>
      </c>
      <c r="I8" s="255">
        <v>21.739130429999999</v>
      </c>
      <c r="J8" s="271">
        <v>8</v>
      </c>
      <c r="K8" s="255">
        <v>34.782608699999997</v>
      </c>
      <c r="L8" s="255">
        <v>7.5</v>
      </c>
      <c r="M8" s="255">
        <v>56.52173913</v>
      </c>
      <c r="N8" s="258" t="s">
        <v>100</v>
      </c>
    </row>
    <row r="9" spans="1:14" ht="15" thickBot="1" x14ac:dyDescent="0.35">
      <c r="A9" s="256">
        <v>5</v>
      </c>
      <c r="B9" s="269" t="s">
        <v>29</v>
      </c>
      <c r="C9" s="257">
        <v>28</v>
      </c>
      <c r="D9" s="270"/>
      <c r="E9" s="255">
        <v>0</v>
      </c>
      <c r="F9" s="271">
        <v>8</v>
      </c>
      <c r="G9" s="255">
        <v>28.571428569999998</v>
      </c>
      <c r="H9" s="271">
        <v>14</v>
      </c>
      <c r="I9" s="255">
        <v>50</v>
      </c>
      <c r="J9" s="271">
        <v>6</v>
      </c>
      <c r="K9" s="255">
        <v>21.428571430000002</v>
      </c>
      <c r="L9" s="255">
        <v>7.6</v>
      </c>
      <c r="M9" s="255">
        <v>71.428571430000005</v>
      </c>
      <c r="N9" s="258" t="s">
        <v>100</v>
      </c>
    </row>
    <row r="10" spans="1:14" ht="15" thickBot="1" x14ac:dyDescent="0.35">
      <c r="A10" s="256">
        <v>6</v>
      </c>
      <c r="B10" s="269" t="s">
        <v>30</v>
      </c>
      <c r="C10" s="257">
        <v>30</v>
      </c>
      <c r="D10" s="270"/>
      <c r="E10" s="255">
        <v>0</v>
      </c>
      <c r="F10" s="271">
        <v>11</v>
      </c>
      <c r="G10" s="255">
        <v>36.666666669999998</v>
      </c>
      <c r="H10" s="271">
        <v>12</v>
      </c>
      <c r="I10" s="255">
        <v>40</v>
      </c>
      <c r="J10" s="271">
        <v>8</v>
      </c>
      <c r="K10" s="255">
        <v>26.666666670000001</v>
      </c>
      <c r="L10" s="255">
        <v>7.2</v>
      </c>
      <c r="M10" s="255">
        <v>66.666666669999998</v>
      </c>
      <c r="N10" s="258" t="s">
        <v>100</v>
      </c>
    </row>
    <row r="11" spans="1:14" ht="15" thickBot="1" x14ac:dyDescent="0.35">
      <c r="A11" s="256">
        <v>7</v>
      </c>
      <c r="B11" s="269" t="s">
        <v>17</v>
      </c>
      <c r="C11" s="257">
        <v>25</v>
      </c>
      <c r="D11" s="270"/>
      <c r="E11" s="255">
        <v>0</v>
      </c>
      <c r="F11" s="271">
        <v>4</v>
      </c>
      <c r="G11" s="255">
        <v>16</v>
      </c>
      <c r="H11" s="271">
        <v>11</v>
      </c>
      <c r="I11" s="255">
        <v>44</v>
      </c>
      <c r="J11" s="271">
        <v>10</v>
      </c>
      <c r="K11" s="255">
        <v>40</v>
      </c>
      <c r="L11" s="255">
        <v>8.4</v>
      </c>
      <c r="M11" s="255">
        <v>84</v>
      </c>
      <c r="N11" s="258" t="s">
        <v>100</v>
      </c>
    </row>
    <row r="12" spans="1:14" ht="15" thickBot="1" x14ac:dyDescent="0.35">
      <c r="A12" s="256">
        <v>8</v>
      </c>
      <c r="B12" s="269" t="s">
        <v>32</v>
      </c>
      <c r="C12" s="257">
        <v>22</v>
      </c>
      <c r="D12" s="270"/>
      <c r="E12" s="255">
        <v>0</v>
      </c>
      <c r="F12" s="271">
        <v>4</v>
      </c>
      <c r="G12" s="255">
        <v>18.18181818</v>
      </c>
      <c r="H12" s="271">
        <v>9</v>
      </c>
      <c r="I12" s="255">
        <v>40.909090910000003</v>
      </c>
      <c r="J12" s="271">
        <v>9</v>
      </c>
      <c r="K12" s="255">
        <v>40.909090910000003</v>
      </c>
      <c r="L12" s="255">
        <v>8.4</v>
      </c>
      <c r="M12" s="255">
        <v>81.818181820000007</v>
      </c>
      <c r="N12" s="258" t="s">
        <v>100</v>
      </c>
    </row>
    <row r="13" spans="1:14" ht="15" thickBot="1" x14ac:dyDescent="0.35">
      <c r="A13" s="256">
        <v>9</v>
      </c>
      <c r="B13" s="269">
        <v>11</v>
      </c>
      <c r="C13" s="257">
        <v>30</v>
      </c>
      <c r="D13" s="270"/>
      <c r="E13" s="255">
        <v>0</v>
      </c>
      <c r="F13" s="271">
        <v>5</v>
      </c>
      <c r="G13" s="255">
        <v>16.666666670000001</v>
      </c>
      <c r="H13" s="271">
        <v>11</v>
      </c>
      <c r="I13" s="255">
        <v>36.666666669999998</v>
      </c>
      <c r="J13" s="271">
        <v>14</v>
      </c>
      <c r="K13" s="255">
        <v>46.666666669999998</v>
      </c>
      <c r="L13" s="255">
        <v>8.6999999999999993</v>
      </c>
      <c r="M13" s="255">
        <v>83.333333330000002</v>
      </c>
      <c r="N13" s="258" t="s">
        <v>100</v>
      </c>
    </row>
    <row r="14" spans="1:14" ht="15" thickBot="1" x14ac:dyDescent="0.35">
      <c r="A14" s="272"/>
      <c r="B14" s="270"/>
      <c r="C14" s="257">
        <v>244</v>
      </c>
      <c r="D14" s="270"/>
      <c r="E14" s="255">
        <v>0</v>
      </c>
      <c r="F14" s="270"/>
      <c r="G14" s="255">
        <v>24.290273330000002</v>
      </c>
      <c r="H14" s="270"/>
      <c r="I14" s="255">
        <v>38.410648930000001</v>
      </c>
      <c r="J14" s="270"/>
      <c r="K14" s="255">
        <v>37.669448099999997</v>
      </c>
      <c r="L14" s="255"/>
      <c r="M14" s="255">
        <v>76.080097039999998</v>
      </c>
      <c r="N14" s="258"/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N20" sqref="N20"/>
    </sheetView>
  </sheetViews>
  <sheetFormatPr defaultRowHeight="14.4" x14ac:dyDescent="0.3"/>
  <cols>
    <col min="1" max="1" width="4.33203125" customWidth="1"/>
    <col min="2" max="2" width="6.21875" customWidth="1"/>
    <col min="14" max="14" width="18.6640625" customWidth="1"/>
  </cols>
  <sheetData>
    <row r="1" spans="1:14" ht="16.2" x14ac:dyDescent="0.35">
      <c r="A1" s="180" t="s">
        <v>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5" thickBot="1" x14ac:dyDescent="0.35">
      <c r="A2" s="7"/>
      <c r="B2" s="195"/>
      <c r="C2" s="19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thickBot="1" x14ac:dyDescent="0.35">
      <c r="A3" s="197" t="s">
        <v>0</v>
      </c>
      <c r="B3" s="226" t="s">
        <v>1</v>
      </c>
      <c r="C3" s="226" t="s">
        <v>2</v>
      </c>
      <c r="D3" s="228" t="s">
        <v>3</v>
      </c>
      <c r="E3" s="229"/>
      <c r="F3" s="36" t="s">
        <v>4</v>
      </c>
      <c r="G3" s="37"/>
      <c r="H3" s="36" t="s">
        <v>5</v>
      </c>
      <c r="I3" s="37"/>
      <c r="J3" s="228" t="s">
        <v>6</v>
      </c>
      <c r="K3" s="229"/>
      <c r="L3" s="11" t="s">
        <v>7</v>
      </c>
      <c r="M3" s="11" t="s">
        <v>8</v>
      </c>
      <c r="N3" s="226" t="s">
        <v>9</v>
      </c>
    </row>
    <row r="4" spans="1:14" ht="27" thickBot="1" x14ac:dyDescent="0.35">
      <c r="A4" s="198"/>
      <c r="B4" s="227"/>
      <c r="C4" s="227"/>
      <c r="D4" s="12" t="s">
        <v>10</v>
      </c>
      <c r="E4" s="12" t="s">
        <v>11</v>
      </c>
      <c r="F4" s="12" t="s">
        <v>12</v>
      </c>
      <c r="G4" s="12" t="s">
        <v>11</v>
      </c>
      <c r="H4" s="12" t="s">
        <v>13</v>
      </c>
      <c r="I4" s="12" t="s">
        <v>11</v>
      </c>
      <c r="J4" s="12" t="s">
        <v>14</v>
      </c>
      <c r="K4" s="12" t="s">
        <v>11</v>
      </c>
      <c r="L4" s="12"/>
      <c r="M4" s="12"/>
      <c r="N4" s="227"/>
    </row>
    <row r="5" spans="1:14" ht="15" thickBot="1" x14ac:dyDescent="0.35">
      <c r="A5" s="139">
        <v>1</v>
      </c>
      <c r="B5" s="20" t="s">
        <v>26</v>
      </c>
      <c r="C5" s="17">
        <v>30</v>
      </c>
      <c r="D5" s="140">
        <v>0</v>
      </c>
      <c r="E5" s="14">
        <f t="shared" ref="E5:E12" si="0">D5/C5*100</f>
        <v>0</v>
      </c>
      <c r="F5" s="140">
        <v>7</v>
      </c>
      <c r="G5" s="14">
        <f t="shared" ref="G5:G12" si="1">F5/C5*100</f>
        <v>23.333333333333332</v>
      </c>
      <c r="H5" s="140">
        <v>13</v>
      </c>
      <c r="I5" s="14">
        <f t="shared" ref="I5:I12" si="2">H5/C5*100</f>
        <v>43.333333333333336</v>
      </c>
      <c r="J5" s="140">
        <v>10</v>
      </c>
      <c r="K5" s="14">
        <f t="shared" ref="K5:K12" si="3">J5/C5*100</f>
        <v>33.333333333333329</v>
      </c>
      <c r="L5" s="14">
        <v>7.8</v>
      </c>
      <c r="M5" s="14">
        <v>76.599999999999994</v>
      </c>
      <c r="N5" s="140" t="s">
        <v>76</v>
      </c>
    </row>
    <row r="6" spans="1:14" ht="15" thickBot="1" x14ac:dyDescent="0.35">
      <c r="A6" s="139">
        <v>2</v>
      </c>
      <c r="B6" s="20" t="s">
        <v>27</v>
      </c>
      <c r="C6" s="17">
        <v>23</v>
      </c>
      <c r="D6" s="140">
        <v>0</v>
      </c>
      <c r="E6" s="14">
        <f t="shared" si="0"/>
        <v>0</v>
      </c>
      <c r="F6" s="140">
        <v>12</v>
      </c>
      <c r="G6" s="14">
        <f t="shared" si="1"/>
        <v>52.173913043478258</v>
      </c>
      <c r="H6" s="140">
        <v>8</v>
      </c>
      <c r="I6" s="14">
        <f t="shared" si="2"/>
        <v>34.782608695652172</v>
      </c>
      <c r="J6" s="140">
        <v>3</v>
      </c>
      <c r="K6" s="14">
        <f t="shared" si="3"/>
        <v>13.043478260869565</v>
      </c>
      <c r="L6" s="14">
        <v>7.1</v>
      </c>
      <c r="M6" s="14">
        <v>47.82</v>
      </c>
      <c r="N6" s="140" t="s">
        <v>76</v>
      </c>
    </row>
    <row r="7" spans="1:14" ht="15" thickBot="1" x14ac:dyDescent="0.35">
      <c r="A7" s="139">
        <v>3</v>
      </c>
      <c r="B7" s="20" t="s">
        <v>29</v>
      </c>
      <c r="C7" s="17">
        <v>28</v>
      </c>
      <c r="D7" s="140">
        <v>0</v>
      </c>
      <c r="E7" s="14">
        <f t="shared" si="0"/>
        <v>0</v>
      </c>
      <c r="F7" s="140">
        <v>6</v>
      </c>
      <c r="G7" s="14">
        <f t="shared" si="1"/>
        <v>21.428571428571427</v>
      </c>
      <c r="H7" s="140">
        <v>15</v>
      </c>
      <c r="I7" s="14">
        <f t="shared" si="2"/>
        <v>53.571428571428569</v>
      </c>
      <c r="J7" s="140">
        <v>7</v>
      </c>
      <c r="K7" s="14">
        <f t="shared" si="3"/>
        <v>25</v>
      </c>
      <c r="L7" s="14">
        <v>7.8</v>
      </c>
      <c r="M7" s="14">
        <v>78.569999999999993</v>
      </c>
      <c r="N7" s="140" t="s">
        <v>76</v>
      </c>
    </row>
    <row r="8" spans="1:14" ht="15" thickBot="1" x14ac:dyDescent="0.35">
      <c r="A8" s="139">
        <v>4</v>
      </c>
      <c r="B8" s="20" t="s">
        <v>30</v>
      </c>
      <c r="C8" s="17">
        <v>30</v>
      </c>
      <c r="D8" s="140">
        <v>0</v>
      </c>
      <c r="E8" s="14">
        <f t="shared" si="0"/>
        <v>0</v>
      </c>
      <c r="F8" s="140">
        <v>10</v>
      </c>
      <c r="G8" s="14">
        <f t="shared" si="1"/>
        <v>33.333333333333329</v>
      </c>
      <c r="H8" s="140">
        <v>16</v>
      </c>
      <c r="I8" s="14">
        <f t="shared" si="2"/>
        <v>53.333333333333336</v>
      </c>
      <c r="J8" s="140">
        <v>4</v>
      </c>
      <c r="K8" s="14">
        <f t="shared" si="3"/>
        <v>13.333333333333334</v>
      </c>
      <c r="L8" s="14">
        <v>7.3</v>
      </c>
      <c r="M8" s="14">
        <v>66.66</v>
      </c>
      <c r="N8" s="140" t="s">
        <v>76</v>
      </c>
    </row>
    <row r="9" spans="1:14" ht="15" thickBot="1" x14ac:dyDescent="0.35">
      <c r="A9" s="139">
        <v>5</v>
      </c>
      <c r="B9" s="20" t="s">
        <v>17</v>
      </c>
      <c r="C9" s="17">
        <v>25</v>
      </c>
      <c r="D9" s="140">
        <v>0</v>
      </c>
      <c r="E9" s="14">
        <f t="shared" si="0"/>
        <v>0</v>
      </c>
      <c r="F9" s="140">
        <v>1</v>
      </c>
      <c r="G9" s="14">
        <f t="shared" si="1"/>
        <v>4</v>
      </c>
      <c r="H9" s="140">
        <v>15</v>
      </c>
      <c r="I9" s="14">
        <f t="shared" si="2"/>
        <v>60</v>
      </c>
      <c r="J9" s="140">
        <v>9</v>
      </c>
      <c r="K9" s="14">
        <f t="shared" si="3"/>
        <v>36</v>
      </c>
      <c r="L9" s="14">
        <v>10</v>
      </c>
      <c r="M9" s="14">
        <v>96</v>
      </c>
      <c r="N9" s="140" t="s">
        <v>76</v>
      </c>
    </row>
    <row r="10" spans="1:14" ht="15" thickBot="1" x14ac:dyDescent="0.35">
      <c r="A10" s="139">
        <v>6</v>
      </c>
      <c r="B10" s="20" t="s">
        <v>32</v>
      </c>
      <c r="C10" s="17">
        <v>22</v>
      </c>
      <c r="D10" s="140">
        <v>0</v>
      </c>
      <c r="E10" s="14">
        <f t="shared" si="0"/>
        <v>0</v>
      </c>
      <c r="F10" s="140">
        <v>7</v>
      </c>
      <c r="G10" s="14">
        <f t="shared" si="1"/>
        <v>31.818181818181817</v>
      </c>
      <c r="H10" s="140">
        <v>8</v>
      </c>
      <c r="I10" s="14">
        <f t="shared" si="2"/>
        <v>36.363636363636367</v>
      </c>
      <c r="J10" s="140">
        <v>7</v>
      </c>
      <c r="K10" s="14">
        <f t="shared" si="3"/>
        <v>31.818181818181817</v>
      </c>
      <c r="L10" s="14">
        <v>8.1</v>
      </c>
      <c r="M10" s="14">
        <v>68.17</v>
      </c>
      <c r="N10" s="140" t="s">
        <v>76</v>
      </c>
    </row>
    <row r="11" spans="1:14" ht="15" thickBot="1" x14ac:dyDescent="0.35">
      <c r="A11" s="139">
        <v>7</v>
      </c>
      <c r="B11" s="20">
        <v>11</v>
      </c>
      <c r="C11" s="17">
        <v>30</v>
      </c>
      <c r="D11" s="140">
        <v>0</v>
      </c>
      <c r="E11" s="14">
        <f t="shared" si="0"/>
        <v>0</v>
      </c>
      <c r="F11" s="140">
        <v>2</v>
      </c>
      <c r="G11" s="14">
        <f t="shared" si="1"/>
        <v>6.666666666666667</v>
      </c>
      <c r="H11" s="140">
        <v>14</v>
      </c>
      <c r="I11" s="14">
        <f t="shared" si="2"/>
        <v>46.666666666666664</v>
      </c>
      <c r="J11" s="140">
        <v>14</v>
      </c>
      <c r="K11" s="14">
        <f t="shared" si="3"/>
        <v>46.666666666666664</v>
      </c>
      <c r="L11" s="14">
        <v>8.6</v>
      </c>
      <c r="M11" s="14">
        <v>93.32</v>
      </c>
      <c r="N11" s="140" t="s">
        <v>76</v>
      </c>
    </row>
    <row r="12" spans="1:14" ht="15" thickBot="1" x14ac:dyDescent="0.35">
      <c r="A12" s="140"/>
      <c r="B12" s="140"/>
      <c r="C12" s="17">
        <v>188</v>
      </c>
      <c r="D12" s="140"/>
      <c r="E12" s="14">
        <f t="shared" si="0"/>
        <v>0</v>
      </c>
      <c r="F12" s="140">
        <v>45</v>
      </c>
      <c r="G12" s="14">
        <f t="shared" si="1"/>
        <v>23.936170212765958</v>
      </c>
      <c r="H12" s="140">
        <v>89</v>
      </c>
      <c r="I12" s="14">
        <f t="shared" si="2"/>
        <v>47.340425531914896</v>
      </c>
      <c r="J12" s="140">
        <v>54</v>
      </c>
      <c r="K12" s="14">
        <f t="shared" si="3"/>
        <v>28.723404255319153</v>
      </c>
      <c r="L12" s="14">
        <v>8.1</v>
      </c>
      <c r="M12" s="14">
        <v>46.12</v>
      </c>
      <c r="N12" s="140" t="s">
        <v>76</v>
      </c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L27" sqref="L27"/>
    </sheetView>
  </sheetViews>
  <sheetFormatPr defaultRowHeight="14.4" x14ac:dyDescent="0.3"/>
  <cols>
    <col min="1" max="1" width="4.88671875" customWidth="1"/>
    <col min="2" max="2" width="5.88671875" customWidth="1"/>
    <col min="3" max="3" width="8" customWidth="1"/>
    <col min="14" max="14" width="18.88671875" customWidth="1"/>
  </cols>
  <sheetData>
    <row r="1" spans="1:14" ht="16.2" x14ac:dyDescent="0.35">
      <c r="A1" s="180" t="s">
        <v>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5" thickBot="1" x14ac:dyDescent="0.35">
      <c r="A2" s="7"/>
      <c r="B2" s="195"/>
      <c r="C2" s="19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thickBot="1" x14ac:dyDescent="0.35">
      <c r="A3" s="197" t="s">
        <v>0</v>
      </c>
      <c r="B3" s="226" t="s">
        <v>1</v>
      </c>
      <c r="C3" s="226" t="s">
        <v>2</v>
      </c>
      <c r="D3" s="228" t="s">
        <v>3</v>
      </c>
      <c r="E3" s="229"/>
      <c r="F3" s="36" t="s">
        <v>4</v>
      </c>
      <c r="G3" s="37"/>
      <c r="H3" s="36" t="s">
        <v>5</v>
      </c>
      <c r="I3" s="37"/>
      <c r="J3" s="228" t="s">
        <v>6</v>
      </c>
      <c r="K3" s="229"/>
      <c r="L3" s="11" t="s">
        <v>7</v>
      </c>
      <c r="M3" s="11" t="s">
        <v>8</v>
      </c>
      <c r="N3" s="226" t="s">
        <v>9</v>
      </c>
    </row>
    <row r="4" spans="1:14" ht="27" thickBot="1" x14ac:dyDescent="0.35">
      <c r="A4" s="198"/>
      <c r="B4" s="227"/>
      <c r="C4" s="227"/>
      <c r="D4" s="12" t="s">
        <v>10</v>
      </c>
      <c r="E4" s="12" t="s">
        <v>11</v>
      </c>
      <c r="F4" s="12" t="s">
        <v>12</v>
      </c>
      <c r="G4" s="12" t="s">
        <v>11</v>
      </c>
      <c r="H4" s="12" t="s">
        <v>13</v>
      </c>
      <c r="I4" s="12" t="s">
        <v>11</v>
      </c>
      <c r="J4" s="12" t="s">
        <v>14</v>
      </c>
      <c r="K4" s="12" t="s">
        <v>11</v>
      </c>
      <c r="L4" s="12"/>
      <c r="M4" s="12"/>
      <c r="N4" s="227"/>
    </row>
    <row r="5" spans="1:14" ht="15" thickBot="1" x14ac:dyDescent="0.35">
      <c r="A5" s="139">
        <v>1</v>
      </c>
      <c r="B5" s="20">
        <v>11</v>
      </c>
      <c r="C5" s="17">
        <v>30</v>
      </c>
      <c r="D5" s="140">
        <v>0</v>
      </c>
      <c r="E5" s="14">
        <f t="shared" ref="E5:E6" si="0">D5/C5*100</f>
        <v>0</v>
      </c>
      <c r="F5" s="140">
        <v>2</v>
      </c>
      <c r="G5" s="14">
        <f t="shared" ref="G5:G6" si="1">F5/C5*100</f>
        <v>6.666666666666667</v>
      </c>
      <c r="H5" s="140">
        <v>10</v>
      </c>
      <c r="I5" s="14">
        <f t="shared" ref="I5:I6" si="2">H5/C5*100</f>
        <v>33.333333333333329</v>
      </c>
      <c r="J5" s="140">
        <v>18</v>
      </c>
      <c r="K5" s="14">
        <f t="shared" ref="K5:K6" si="3">J5/C5*100</f>
        <v>60</v>
      </c>
      <c r="L5" s="14">
        <v>10.3</v>
      </c>
      <c r="M5" s="14">
        <v>93.33</v>
      </c>
      <c r="N5" s="140" t="s">
        <v>76</v>
      </c>
    </row>
    <row r="6" spans="1:14" ht="15" thickBot="1" x14ac:dyDescent="0.35">
      <c r="A6" s="140"/>
      <c r="B6" s="140"/>
      <c r="C6" s="17">
        <v>30</v>
      </c>
      <c r="D6" s="140">
        <v>0</v>
      </c>
      <c r="E6" s="14">
        <f t="shared" si="0"/>
        <v>0</v>
      </c>
      <c r="F6" s="140">
        <v>2</v>
      </c>
      <c r="G6" s="14">
        <f t="shared" si="1"/>
        <v>6.666666666666667</v>
      </c>
      <c r="H6" s="140">
        <v>10</v>
      </c>
      <c r="I6" s="14">
        <f t="shared" si="2"/>
        <v>33.333333333333329</v>
      </c>
      <c r="J6" s="140">
        <v>18</v>
      </c>
      <c r="K6" s="14">
        <f t="shared" si="3"/>
        <v>60</v>
      </c>
      <c r="L6" s="138">
        <v>10.3</v>
      </c>
      <c r="M6" s="14">
        <v>93.33</v>
      </c>
      <c r="N6" s="140" t="s">
        <v>76</v>
      </c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"/>
    </sheetView>
  </sheetViews>
  <sheetFormatPr defaultRowHeight="14.4" x14ac:dyDescent="0.3"/>
  <cols>
    <col min="1" max="1" width="3.6640625" customWidth="1"/>
    <col min="2" max="2" width="6.109375" customWidth="1"/>
    <col min="3" max="3" width="6.77734375" customWidth="1"/>
    <col min="14" max="14" width="18.6640625" customWidth="1"/>
  </cols>
  <sheetData>
    <row r="1" spans="1:14" ht="16.2" x14ac:dyDescent="0.35">
      <c r="A1" s="230" t="s">
        <v>96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x14ac:dyDescent="0.3">
      <c r="A2" s="40"/>
      <c r="B2" s="231"/>
      <c r="C2" s="231"/>
      <c r="D2" s="40"/>
      <c r="E2" s="41"/>
      <c r="F2" s="42"/>
      <c r="G2" s="43"/>
      <c r="H2" s="40"/>
      <c r="I2" s="43"/>
      <c r="J2" s="40"/>
      <c r="K2" s="43"/>
      <c r="L2" s="40"/>
      <c r="M2" s="40"/>
      <c r="N2" s="40"/>
    </row>
    <row r="3" spans="1:14" ht="26.4" x14ac:dyDescent="0.3">
      <c r="A3" s="232" t="s">
        <v>0</v>
      </c>
      <c r="B3" s="233" t="s">
        <v>1</v>
      </c>
      <c r="C3" s="233" t="s">
        <v>2</v>
      </c>
      <c r="D3" s="234" t="s">
        <v>3</v>
      </c>
      <c r="E3" s="234"/>
      <c r="F3" s="44" t="s">
        <v>4</v>
      </c>
      <c r="G3" s="45"/>
      <c r="H3" s="46" t="s">
        <v>5</v>
      </c>
      <c r="I3" s="45"/>
      <c r="J3" s="234" t="s">
        <v>6</v>
      </c>
      <c r="K3" s="234"/>
      <c r="L3" s="46" t="s">
        <v>7</v>
      </c>
      <c r="M3" s="46" t="s">
        <v>8</v>
      </c>
      <c r="N3" s="233" t="s">
        <v>9</v>
      </c>
    </row>
    <row r="4" spans="1:14" ht="26.4" x14ac:dyDescent="0.3">
      <c r="A4" s="232"/>
      <c r="B4" s="233"/>
      <c r="C4" s="233"/>
      <c r="D4" s="46" t="s">
        <v>10</v>
      </c>
      <c r="E4" s="47" t="s">
        <v>11</v>
      </c>
      <c r="F4" s="44" t="s">
        <v>12</v>
      </c>
      <c r="G4" s="45" t="s">
        <v>11</v>
      </c>
      <c r="H4" s="46" t="s">
        <v>13</v>
      </c>
      <c r="I4" s="45" t="s">
        <v>11</v>
      </c>
      <c r="J4" s="46" t="s">
        <v>14</v>
      </c>
      <c r="K4" s="45" t="s">
        <v>11</v>
      </c>
      <c r="L4" s="46"/>
      <c r="M4" s="46"/>
      <c r="N4" s="233"/>
    </row>
    <row r="5" spans="1:14" x14ac:dyDescent="0.3">
      <c r="A5" s="39">
        <v>1</v>
      </c>
      <c r="B5" s="38" t="s">
        <v>26</v>
      </c>
      <c r="C5" s="49">
        <v>30</v>
      </c>
      <c r="D5" s="48">
        <v>0</v>
      </c>
      <c r="E5" s="47">
        <f t="shared" ref="E5:E12" si="0">D5/C5*100</f>
        <v>0</v>
      </c>
      <c r="F5" s="50">
        <v>4</v>
      </c>
      <c r="G5" s="45">
        <f t="shared" ref="G5:G11" si="1">F5/C5*100</f>
        <v>13.333333333333334</v>
      </c>
      <c r="H5" s="48">
        <v>13</v>
      </c>
      <c r="I5" s="45">
        <f t="shared" ref="I5:I11" si="2">H5/C5*100</f>
        <v>43.333333333333336</v>
      </c>
      <c r="J5" s="48">
        <v>13</v>
      </c>
      <c r="K5" s="45">
        <f t="shared" ref="K5:K11" si="3">J5/C5*100</f>
        <v>43.333333333333336</v>
      </c>
      <c r="L5" s="51">
        <v>8.8000000000000007</v>
      </c>
      <c r="M5" s="51">
        <v>87</v>
      </c>
      <c r="N5" s="48" t="s">
        <v>37</v>
      </c>
    </row>
    <row r="6" spans="1:14" x14ac:dyDescent="0.3">
      <c r="A6" s="39">
        <v>2</v>
      </c>
      <c r="B6" s="38" t="s">
        <v>27</v>
      </c>
      <c r="C6" s="49">
        <v>23</v>
      </c>
      <c r="D6" s="48">
        <v>0</v>
      </c>
      <c r="E6" s="47">
        <f t="shared" si="0"/>
        <v>0</v>
      </c>
      <c r="F6" s="50">
        <v>6</v>
      </c>
      <c r="G6" s="45">
        <f t="shared" si="1"/>
        <v>26.086956521739129</v>
      </c>
      <c r="H6" s="48">
        <v>10</v>
      </c>
      <c r="I6" s="45">
        <f t="shared" si="2"/>
        <v>43.478260869565219</v>
      </c>
      <c r="J6" s="48">
        <v>7</v>
      </c>
      <c r="K6" s="45">
        <f t="shared" si="3"/>
        <v>30.434782608695656</v>
      </c>
      <c r="L6" s="51">
        <v>7.9</v>
      </c>
      <c r="M6" s="51">
        <v>74</v>
      </c>
      <c r="N6" s="48" t="s">
        <v>37</v>
      </c>
    </row>
    <row r="7" spans="1:14" x14ac:dyDescent="0.3">
      <c r="A7" s="39">
        <v>3</v>
      </c>
      <c r="B7" s="38" t="s">
        <v>29</v>
      </c>
      <c r="C7" s="49">
        <v>28</v>
      </c>
      <c r="D7" s="48">
        <v>0</v>
      </c>
      <c r="E7" s="47">
        <f t="shared" si="0"/>
        <v>0</v>
      </c>
      <c r="F7" s="50">
        <v>7</v>
      </c>
      <c r="G7" s="45">
        <f t="shared" si="1"/>
        <v>25</v>
      </c>
      <c r="H7" s="48">
        <v>11</v>
      </c>
      <c r="I7" s="45">
        <f t="shared" si="2"/>
        <v>39.285714285714285</v>
      </c>
      <c r="J7" s="48">
        <v>10</v>
      </c>
      <c r="K7" s="45">
        <f t="shared" si="3"/>
        <v>35.714285714285715</v>
      </c>
      <c r="L7" s="51">
        <v>8.4</v>
      </c>
      <c r="M7" s="51">
        <v>75</v>
      </c>
      <c r="N7" s="48" t="s">
        <v>37</v>
      </c>
    </row>
    <row r="8" spans="1:14" x14ac:dyDescent="0.3">
      <c r="A8" s="39">
        <v>4</v>
      </c>
      <c r="B8" s="38" t="s">
        <v>30</v>
      </c>
      <c r="C8" s="49">
        <v>30</v>
      </c>
      <c r="D8" s="48">
        <v>0</v>
      </c>
      <c r="E8" s="47">
        <f t="shared" si="0"/>
        <v>0</v>
      </c>
      <c r="F8" s="50">
        <v>9</v>
      </c>
      <c r="G8" s="45">
        <f t="shared" si="1"/>
        <v>30</v>
      </c>
      <c r="H8" s="48">
        <v>11</v>
      </c>
      <c r="I8" s="45">
        <f t="shared" si="2"/>
        <v>36.666666666666664</v>
      </c>
      <c r="J8" s="48">
        <v>8</v>
      </c>
      <c r="K8" s="45">
        <f t="shared" si="3"/>
        <v>26.666666666666668</v>
      </c>
      <c r="L8" s="51">
        <v>8</v>
      </c>
      <c r="M8" s="51">
        <v>70</v>
      </c>
      <c r="N8" s="48" t="s">
        <v>37</v>
      </c>
    </row>
    <row r="9" spans="1:14" x14ac:dyDescent="0.3">
      <c r="A9" s="39">
        <v>5</v>
      </c>
      <c r="B9" s="38" t="s">
        <v>17</v>
      </c>
      <c r="C9" s="49">
        <v>25</v>
      </c>
      <c r="D9" s="48">
        <v>0</v>
      </c>
      <c r="E9" s="47">
        <f t="shared" si="0"/>
        <v>0</v>
      </c>
      <c r="F9" s="50">
        <v>2</v>
      </c>
      <c r="G9" s="45">
        <f t="shared" si="1"/>
        <v>8</v>
      </c>
      <c r="H9" s="48">
        <v>8</v>
      </c>
      <c r="I9" s="45">
        <f t="shared" si="2"/>
        <v>32</v>
      </c>
      <c r="J9" s="48">
        <v>15</v>
      </c>
      <c r="K9" s="45">
        <f t="shared" si="3"/>
        <v>60</v>
      </c>
      <c r="L9" s="51">
        <v>9.5</v>
      </c>
      <c r="M9" s="51">
        <v>92</v>
      </c>
      <c r="N9" s="48" t="s">
        <v>37</v>
      </c>
    </row>
    <row r="10" spans="1:14" x14ac:dyDescent="0.3">
      <c r="A10" s="39">
        <v>6</v>
      </c>
      <c r="B10" s="38" t="s">
        <v>32</v>
      </c>
      <c r="C10" s="49">
        <v>22</v>
      </c>
      <c r="D10" s="48">
        <v>0</v>
      </c>
      <c r="E10" s="47">
        <f t="shared" si="0"/>
        <v>0</v>
      </c>
      <c r="F10" s="50">
        <v>6</v>
      </c>
      <c r="G10" s="45">
        <f t="shared" si="1"/>
        <v>27.27272727272727</v>
      </c>
      <c r="H10" s="48">
        <v>7</v>
      </c>
      <c r="I10" s="45">
        <f t="shared" si="2"/>
        <v>31.818181818181817</v>
      </c>
      <c r="J10" s="48">
        <v>9</v>
      </c>
      <c r="K10" s="45">
        <f t="shared" si="3"/>
        <v>40.909090909090914</v>
      </c>
      <c r="L10" s="51">
        <v>8.4</v>
      </c>
      <c r="M10" s="51">
        <v>73</v>
      </c>
      <c r="N10" s="48" t="s">
        <v>37</v>
      </c>
    </row>
    <row r="11" spans="1:14" x14ac:dyDescent="0.3">
      <c r="A11" s="39">
        <v>7</v>
      </c>
      <c r="B11" s="38">
        <v>11</v>
      </c>
      <c r="C11" s="49">
        <v>30</v>
      </c>
      <c r="D11" s="48">
        <v>0</v>
      </c>
      <c r="E11" s="47">
        <f t="shared" si="0"/>
        <v>0</v>
      </c>
      <c r="F11" s="50">
        <v>3</v>
      </c>
      <c r="G11" s="45">
        <f t="shared" si="1"/>
        <v>10</v>
      </c>
      <c r="H11" s="48">
        <v>7</v>
      </c>
      <c r="I11" s="45">
        <f t="shared" si="2"/>
        <v>23.333333333333332</v>
      </c>
      <c r="J11" s="48">
        <v>20</v>
      </c>
      <c r="K11" s="45">
        <f t="shared" si="3"/>
        <v>66.666666666666657</v>
      </c>
      <c r="L11" s="51">
        <v>9.6</v>
      </c>
      <c r="M11" s="51">
        <v>90</v>
      </c>
      <c r="N11" s="48" t="s">
        <v>37</v>
      </c>
    </row>
    <row r="12" spans="1:14" x14ac:dyDescent="0.3">
      <c r="A12" s="48"/>
      <c r="B12" s="48"/>
      <c r="C12" s="49">
        <f>SUM(C5:C11)</f>
        <v>188</v>
      </c>
      <c r="D12" s="48">
        <v>0</v>
      </c>
      <c r="E12" s="47">
        <f t="shared" si="0"/>
        <v>0</v>
      </c>
      <c r="F12" s="50">
        <f>SUM(F5:F11)</f>
        <v>37</v>
      </c>
      <c r="G12" s="45">
        <f>AVERAGE(G5:G11)</f>
        <v>19.956145303971393</v>
      </c>
      <c r="H12" s="48">
        <f>SUM(H5:H11)</f>
        <v>67</v>
      </c>
      <c r="I12" s="45">
        <f>AVERAGE(I5:I11)</f>
        <v>35.702212900970665</v>
      </c>
      <c r="J12" s="48">
        <f>SUM(J5:J11)</f>
        <v>82</v>
      </c>
      <c r="K12" s="45">
        <f>AVERAGE(K5:K11)</f>
        <v>43.38926084267699</v>
      </c>
      <c r="L12" s="51">
        <f>AVERAGE(L5:L11)</f>
        <v>8.6571428571428566</v>
      </c>
      <c r="M12" s="51">
        <f>AVERAGE(M5:M11)</f>
        <v>80.142857142857139</v>
      </c>
      <c r="N12" s="48"/>
    </row>
    <row r="13" spans="1:14" x14ac:dyDescent="0.3">
      <c r="A13" s="40"/>
      <c r="B13" s="40"/>
      <c r="C13" s="40"/>
      <c r="D13" s="40"/>
      <c r="E13" s="41"/>
      <c r="F13" s="42"/>
      <c r="G13" s="43"/>
      <c r="H13" s="40"/>
      <c r="I13" s="43"/>
      <c r="J13" s="40"/>
      <c r="K13" s="43"/>
      <c r="L13" s="40"/>
      <c r="M13" s="40"/>
      <c r="N13" s="40"/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0" sqref="I20"/>
    </sheetView>
  </sheetViews>
  <sheetFormatPr defaultRowHeight="14.4" x14ac:dyDescent="0.3"/>
  <cols>
    <col min="1" max="1" width="3.109375" customWidth="1"/>
    <col min="2" max="2" width="5.33203125" customWidth="1"/>
    <col min="3" max="3" width="9" bestFit="1" customWidth="1"/>
    <col min="5" max="6" width="9" bestFit="1" customWidth="1"/>
    <col min="7" max="7" width="11.44140625" bestFit="1" customWidth="1"/>
    <col min="8" max="8" width="9" bestFit="1" customWidth="1"/>
    <col min="9" max="9" width="11.44140625" bestFit="1" customWidth="1"/>
    <col min="10" max="10" width="9" bestFit="1" customWidth="1"/>
    <col min="11" max="11" width="11.44140625" bestFit="1" customWidth="1"/>
    <col min="12" max="13" width="9" bestFit="1" customWidth="1"/>
    <col min="14" max="14" width="17.6640625" customWidth="1"/>
  </cols>
  <sheetData>
    <row r="1" spans="1:14" ht="16.2" x14ac:dyDescent="0.35">
      <c r="A1" s="180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5" thickBot="1" x14ac:dyDescent="0.35">
      <c r="A2" s="100"/>
      <c r="B2" s="182"/>
      <c r="C2" s="19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27" thickBot="1" x14ac:dyDescent="0.35">
      <c r="A3" s="191" t="s">
        <v>0</v>
      </c>
      <c r="B3" s="186" t="s">
        <v>1</v>
      </c>
      <c r="C3" s="186" t="s">
        <v>2</v>
      </c>
      <c r="D3" s="187" t="s">
        <v>3</v>
      </c>
      <c r="E3" s="193"/>
      <c r="F3" s="115" t="s">
        <v>4</v>
      </c>
      <c r="G3" s="116"/>
      <c r="H3" s="115" t="s">
        <v>5</v>
      </c>
      <c r="I3" s="116"/>
      <c r="J3" s="187" t="s">
        <v>6</v>
      </c>
      <c r="K3" s="193"/>
      <c r="L3" s="117" t="s">
        <v>7</v>
      </c>
      <c r="M3" s="117" t="s">
        <v>8</v>
      </c>
      <c r="N3" s="186" t="s">
        <v>9</v>
      </c>
    </row>
    <row r="4" spans="1:14" ht="27" thickBot="1" x14ac:dyDescent="0.35">
      <c r="A4" s="192"/>
      <c r="B4" s="192"/>
      <c r="C4" s="192"/>
      <c r="D4" s="118" t="s">
        <v>10</v>
      </c>
      <c r="E4" s="118" t="s">
        <v>11</v>
      </c>
      <c r="F4" s="118" t="s">
        <v>12</v>
      </c>
      <c r="G4" s="118" t="s">
        <v>11</v>
      </c>
      <c r="H4" s="118" t="s">
        <v>13</v>
      </c>
      <c r="I4" s="118" t="s">
        <v>11</v>
      </c>
      <c r="J4" s="118" t="s">
        <v>14</v>
      </c>
      <c r="K4" s="118" t="s">
        <v>11</v>
      </c>
      <c r="L4" s="118"/>
      <c r="M4" s="118"/>
      <c r="N4" s="192"/>
    </row>
    <row r="5" spans="1:14" ht="15" thickBot="1" x14ac:dyDescent="0.35">
      <c r="A5" s="119">
        <v>1</v>
      </c>
      <c r="B5" s="28" t="s">
        <v>17</v>
      </c>
      <c r="C5" s="23">
        <v>25</v>
      </c>
      <c r="D5" s="120"/>
      <c r="E5" s="21">
        <f t="shared" ref="E5:E7" si="0">D5/C5*100</f>
        <v>0</v>
      </c>
      <c r="F5" s="120"/>
      <c r="G5" s="21">
        <f t="shared" ref="G5:G7" si="1">F5/C5*100</f>
        <v>0</v>
      </c>
      <c r="H5" s="120">
        <v>14</v>
      </c>
      <c r="I5" s="21">
        <f t="shared" ref="I5:I7" si="2">H5/C5*100</f>
        <v>56.000000000000007</v>
      </c>
      <c r="J5" s="120">
        <v>11</v>
      </c>
      <c r="K5" s="21">
        <f t="shared" ref="K5:K7" si="3">J5/C5*100</f>
        <v>44</v>
      </c>
      <c r="L5" s="21">
        <v>9.1999999999999993</v>
      </c>
      <c r="M5" s="21">
        <v>100</v>
      </c>
      <c r="N5" s="120" t="s">
        <v>60</v>
      </c>
    </row>
    <row r="6" spans="1:14" ht="15" thickBot="1" x14ac:dyDescent="0.35">
      <c r="A6" s="119">
        <v>2</v>
      </c>
      <c r="B6" s="28" t="s">
        <v>32</v>
      </c>
      <c r="C6" s="23">
        <v>22</v>
      </c>
      <c r="D6" s="120"/>
      <c r="E6" s="21">
        <f t="shared" si="0"/>
        <v>0</v>
      </c>
      <c r="F6" s="120">
        <v>1</v>
      </c>
      <c r="G6" s="21">
        <f t="shared" si="1"/>
        <v>4.5454545454545459</v>
      </c>
      <c r="H6" s="120">
        <v>9</v>
      </c>
      <c r="I6" s="21">
        <f t="shared" si="2"/>
        <v>40.909090909090914</v>
      </c>
      <c r="J6" s="120">
        <v>12</v>
      </c>
      <c r="K6" s="21">
        <f t="shared" si="3"/>
        <v>54.54545454545454</v>
      </c>
      <c r="L6" s="21">
        <v>9.1999999999999993</v>
      </c>
      <c r="M6" s="21">
        <v>94.5</v>
      </c>
      <c r="N6" s="120" t="s">
        <v>60</v>
      </c>
    </row>
    <row r="7" spans="1:14" ht="15" thickBot="1" x14ac:dyDescent="0.35">
      <c r="A7" s="120"/>
      <c r="B7" s="120"/>
      <c r="C7" s="23">
        <v>47</v>
      </c>
      <c r="D7" s="120"/>
      <c r="E7" s="21">
        <f t="shared" si="0"/>
        <v>0</v>
      </c>
      <c r="F7" s="120">
        <v>1</v>
      </c>
      <c r="G7" s="21">
        <f t="shared" si="1"/>
        <v>2.1276595744680851</v>
      </c>
      <c r="H7" s="120">
        <v>23</v>
      </c>
      <c r="I7" s="21">
        <f t="shared" si="2"/>
        <v>48.936170212765958</v>
      </c>
      <c r="J7" s="120">
        <v>23</v>
      </c>
      <c r="K7" s="21">
        <f t="shared" si="3"/>
        <v>48.936170212765958</v>
      </c>
      <c r="L7" s="21">
        <v>9.1999999999999993</v>
      </c>
      <c r="M7" s="21">
        <v>97.8</v>
      </c>
      <c r="N7" s="120" t="s">
        <v>60</v>
      </c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F27" sqref="F27"/>
    </sheetView>
  </sheetViews>
  <sheetFormatPr defaultRowHeight="14.4" x14ac:dyDescent="0.3"/>
  <cols>
    <col min="1" max="1" width="5.77734375" customWidth="1"/>
    <col min="2" max="2" width="6.5546875" customWidth="1"/>
    <col min="14" max="14" width="16" customWidth="1"/>
  </cols>
  <sheetData>
    <row r="1" spans="1:14" ht="16.2" x14ac:dyDescent="0.35">
      <c r="A1" s="235" t="s">
        <v>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x14ac:dyDescent="0.3">
      <c r="A2" s="52"/>
      <c r="B2" s="236"/>
      <c r="C2" s="236"/>
      <c r="D2" s="52"/>
      <c r="E2" s="52"/>
      <c r="F2" s="52"/>
      <c r="G2" s="62"/>
      <c r="H2" s="63"/>
      <c r="I2" s="62"/>
      <c r="J2" s="52"/>
      <c r="K2" s="62"/>
      <c r="L2" s="52"/>
      <c r="M2" s="52"/>
      <c r="N2" s="52"/>
    </row>
    <row r="3" spans="1:14" ht="26.4" x14ac:dyDescent="0.3">
      <c r="A3" s="237" t="s">
        <v>0</v>
      </c>
      <c r="B3" s="238" t="s">
        <v>1</v>
      </c>
      <c r="C3" s="238" t="s">
        <v>2</v>
      </c>
      <c r="D3" s="239" t="s">
        <v>3</v>
      </c>
      <c r="E3" s="239"/>
      <c r="F3" s="53" t="s">
        <v>4</v>
      </c>
      <c r="G3" s="54"/>
      <c r="H3" s="55" t="s">
        <v>5</v>
      </c>
      <c r="I3" s="54"/>
      <c r="J3" s="239" t="s">
        <v>6</v>
      </c>
      <c r="K3" s="239"/>
      <c r="L3" s="53" t="s">
        <v>7</v>
      </c>
      <c r="M3" s="53" t="s">
        <v>8</v>
      </c>
      <c r="N3" s="238" t="s">
        <v>9</v>
      </c>
    </row>
    <row r="4" spans="1:14" ht="26.4" x14ac:dyDescent="0.3">
      <c r="A4" s="237"/>
      <c r="B4" s="238"/>
      <c r="C4" s="238"/>
      <c r="D4" s="53" t="s">
        <v>10</v>
      </c>
      <c r="E4" s="53" t="s">
        <v>11</v>
      </c>
      <c r="F4" s="53" t="s">
        <v>12</v>
      </c>
      <c r="G4" s="54" t="s">
        <v>11</v>
      </c>
      <c r="H4" s="55" t="s">
        <v>13</v>
      </c>
      <c r="I4" s="54" t="s">
        <v>11</v>
      </c>
      <c r="J4" s="53" t="s">
        <v>14</v>
      </c>
      <c r="K4" s="54" t="s">
        <v>11</v>
      </c>
      <c r="L4" s="53"/>
      <c r="M4" s="53"/>
      <c r="N4" s="238"/>
    </row>
    <row r="5" spans="1:14" x14ac:dyDescent="0.3">
      <c r="A5" s="64">
        <v>1</v>
      </c>
      <c r="B5" s="53" t="s">
        <v>20</v>
      </c>
      <c r="C5" s="53">
        <v>33</v>
      </c>
      <c r="D5" s="55">
        <v>0</v>
      </c>
      <c r="E5" s="53">
        <f>D5/C5*100</f>
        <v>0</v>
      </c>
      <c r="F5" s="55">
        <v>0</v>
      </c>
      <c r="G5" s="54">
        <f>F5/C5*100</f>
        <v>0</v>
      </c>
      <c r="H5" s="55">
        <v>3</v>
      </c>
      <c r="I5" s="54">
        <f>H5/C5*100</f>
        <v>9.0909090909090917</v>
      </c>
      <c r="J5" s="55">
        <v>30</v>
      </c>
      <c r="K5" s="54">
        <f>J5/C5*100</f>
        <v>90.909090909090907</v>
      </c>
      <c r="L5" s="53"/>
      <c r="M5" s="55">
        <v>100</v>
      </c>
      <c r="N5" s="61" t="s">
        <v>38</v>
      </c>
    </row>
    <row r="6" spans="1:14" x14ac:dyDescent="0.3">
      <c r="A6" s="64">
        <v>2</v>
      </c>
      <c r="B6" s="53" t="s">
        <v>22</v>
      </c>
      <c r="C6" s="53">
        <v>33</v>
      </c>
      <c r="D6" s="55">
        <v>0</v>
      </c>
      <c r="E6" s="53">
        <f t="shared" ref="E6:E16" si="0">D6/C6*100</f>
        <v>0</v>
      </c>
      <c r="F6" s="55">
        <v>2</v>
      </c>
      <c r="G6" s="54">
        <f t="shared" ref="G6:G14" si="1">F6/C6*100</f>
        <v>6.0606060606060606</v>
      </c>
      <c r="H6" s="55">
        <v>5</v>
      </c>
      <c r="I6" s="54">
        <f t="shared" ref="I6:I14" si="2">H6/C6*100</f>
        <v>15.151515151515152</v>
      </c>
      <c r="J6" s="55">
        <v>26</v>
      </c>
      <c r="K6" s="54">
        <f t="shared" ref="K6:K15" si="3">J6/C6*100</f>
        <v>78.787878787878782</v>
      </c>
      <c r="L6" s="53"/>
      <c r="M6" s="55">
        <v>94</v>
      </c>
      <c r="N6" s="61" t="s">
        <v>38</v>
      </c>
    </row>
    <row r="7" spans="1:14" x14ac:dyDescent="0.3">
      <c r="A7" s="64">
        <v>3</v>
      </c>
      <c r="B7" s="60" t="s">
        <v>24</v>
      </c>
      <c r="C7" s="56">
        <v>28</v>
      </c>
      <c r="D7" s="65">
        <v>0</v>
      </c>
      <c r="E7" s="53">
        <f t="shared" si="0"/>
        <v>0</v>
      </c>
      <c r="F7" s="65">
        <v>0</v>
      </c>
      <c r="G7" s="54">
        <f t="shared" si="1"/>
        <v>0</v>
      </c>
      <c r="H7" s="65">
        <v>0</v>
      </c>
      <c r="I7" s="54">
        <f t="shared" si="2"/>
        <v>0</v>
      </c>
      <c r="J7" s="65">
        <v>28</v>
      </c>
      <c r="K7" s="54">
        <f t="shared" si="3"/>
        <v>100</v>
      </c>
      <c r="L7" s="53">
        <v>10.8</v>
      </c>
      <c r="M7" s="63">
        <v>100</v>
      </c>
      <c r="N7" s="61" t="s">
        <v>38</v>
      </c>
    </row>
    <row r="8" spans="1:14" x14ac:dyDescent="0.3">
      <c r="A8" s="64">
        <v>4</v>
      </c>
      <c r="B8" s="60" t="s">
        <v>25</v>
      </c>
      <c r="C8" s="56">
        <v>28</v>
      </c>
      <c r="D8" s="65">
        <v>0</v>
      </c>
      <c r="E8" s="53">
        <f t="shared" si="0"/>
        <v>0</v>
      </c>
      <c r="F8" s="65">
        <v>0</v>
      </c>
      <c r="G8" s="54">
        <f t="shared" si="1"/>
        <v>0</v>
      </c>
      <c r="H8" s="65">
        <v>7</v>
      </c>
      <c r="I8" s="54">
        <f t="shared" si="2"/>
        <v>25</v>
      </c>
      <c r="J8" s="65">
        <v>21</v>
      </c>
      <c r="K8" s="54">
        <f t="shared" si="3"/>
        <v>75</v>
      </c>
      <c r="L8" s="53">
        <v>10.4</v>
      </c>
      <c r="M8" s="55">
        <v>100</v>
      </c>
      <c r="N8" s="61" t="s">
        <v>38</v>
      </c>
    </row>
    <row r="9" spans="1:14" x14ac:dyDescent="0.3">
      <c r="A9" s="64">
        <v>5</v>
      </c>
      <c r="B9" s="60" t="s">
        <v>26</v>
      </c>
      <c r="C9" s="56">
        <v>30</v>
      </c>
      <c r="D9" s="65">
        <v>0</v>
      </c>
      <c r="E9" s="53">
        <f t="shared" si="0"/>
        <v>0</v>
      </c>
      <c r="F9" s="65">
        <v>1</v>
      </c>
      <c r="G9" s="54">
        <f t="shared" si="1"/>
        <v>3.3333333333333335</v>
      </c>
      <c r="H9" s="65">
        <v>4</v>
      </c>
      <c r="I9" s="54">
        <f t="shared" si="2"/>
        <v>13.333333333333334</v>
      </c>
      <c r="J9" s="65">
        <v>25</v>
      </c>
      <c r="K9" s="54">
        <f t="shared" si="3"/>
        <v>83.333333333333343</v>
      </c>
      <c r="L9" s="53">
        <v>10.4</v>
      </c>
      <c r="M9" s="55">
        <v>96</v>
      </c>
      <c r="N9" s="61" t="s">
        <v>38</v>
      </c>
    </row>
    <row r="10" spans="1:14" x14ac:dyDescent="0.3">
      <c r="A10" s="64">
        <v>6</v>
      </c>
      <c r="B10" s="60" t="s">
        <v>27</v>
      </c>
      <c r="C10" s="56">
        <v>23</v>
      </c>
      <c r="D10" s="65">
        <v>0</v>
      </c>
      <c r="E10" s="53">
        <f t="shared" si="0"/>
        <v>0</v>
      </c>
      <c r="F10" s="65">
        <v>4</v>
      </c>
      <c r="G10" s="54">
        <f t="shared" si="1"/>
        <v>17.391304347826086</v>
      </c>
      <c r="H10" s="65">
        <v>7</v>
      </c>
      <c r="I10" s="54">
        <f t="shared" si="2"/>
        <v>30.434782608695656</v>
      </c>
      <c r="J10" s="61">
        <v>12</v>
      </c>
      <c r="K10" s="54">
        <f t="shared" si="3"/>
        <v>52.173913043478258</v>
      </c>
      <c r="L10" s="53">
        <v>9.3000000000000007</v>
      </c>
      <c r="M10" s="55">
        <v>83</v>
      </c>
      <c r="N10" s="61" t="s">
        <v>38</v>
      </c>
    </row>
    <row r="11" spans="1:14" x14ac:dyDescent="0.3">
      <c r="A11" s="64">
        <v>7</v>
      </c>
      <c r="B11" s="60" t="s">
        <v>29</v>
      </c>
      <c r="C11" s="56">
        <v>28</v>
      </c>
      <c r="D11" s="65">
        <v>0</v>
      </c>
      <c r="E11" s="53">
        <f t="shared" si="0"/>
        <v>0</v>
      </c>
      <c r="F11" s="65">
        <v>1</v>
      </c>
      <c r="G11" s="54">
        <f t="shared" si="1"/>
        <v>3.5714285714285712</v>
      </c>
      <c r="H11" s="65">
        <v>10</v>
      </c>
      <c r="I11" s="54">
        <f t="shared" si="2"/>
        <v>35.714285714285715</v>
      </c>
      <c r="J11" s="61">
        <v>17</v>
      </c>
      <c r="K11" s="54">
        <f t="shared" si="3"/>
        <v>60.714285714285708</v>
      </c>
      <c r="L11" s="53">
        <v>9.6</v>
      </c>
      <c r="M11" s="55">
        <v>96</v>
      </c>
      <c r="N11" s="61" t="s">
        <v>38</v>
      </c>
    </row>
    <row r="12" spans="1:14" x14ac:dyDescent="0.3">
      <c r="A12" s="64">
        <v>8</v>
      </c>
      <c r="B12" s="60" t="s">
        <v>30</v>
      </c>
      <c r="C12" s="56">
        <v>30</v>
      </c>
      <c r="D12" s="65">
        <v>0</v>
      </c>
      <c r="E12" s="53">
        <f t="shared" si="0"/>
        <v>0</v>
      </c>
      <c r="F12" s="65">
        <v>4</v>
      </c>
      <c r="G12" s="54">
        <f t="shared" si="1"/>
        <v>13.333333333333334</v>
      </c>
      <c r="H12" s="65">
        <v>10</v>
      </c>
      <c r="I12" s="54">
        <f t="shared" si="2"/>
        <v>33.333333333333329</v>
      </c>
      <c r="J12" s="61">
        <v>16</v>
      </c>
      <c r="K12" s="54">
        <f t="shared" si="3"/>
        <v>53.333333333333336</v>
      </c>
      <c r="L12" s="53">
        <v>9.1999999999999993</v>
      </c>
      <c r="M12" s="55">
        <v>87</v>
      </c>
      <c r="N12" s="61" t="s">
        <v>38</v>
      </c>
    </row>
    <row r="13" spans="1:14" x14ac:dyDescent="0.3">
      <c r="A13" s="64">
        <v>9</v>
      </c>
      <c r="B13" s="60" t="s">
        <v>17</v>
      </c>
      <c r="C13" s="56">
        <v>25</v>
      </c>
      <c r="D13" s="65">
        <v>0</v>
      </c>
      <c r="E13" s="53">
        <f t="shared" si="0"/>
        <v>0</v>
      </c>
      <c r="F13" s="65">
        <v>0</v>
      </c>
      <c r="G13" s="54">
        <f t="shared" si="1"/>
        <v>0</v>
      </c>
      <c r="H13" s="65">
        <v>4</v>
      </c>
      <c r="I13" s="54">
        <f t="shared" si="2"/>
        <v>16</v>
      </c>
      <c r="J13" s="61">
        <v>21</v>
      </c>
      <c r="K13" s="54">
        <f t="shared" si="3"/>
        <v>84</v>
      </c>
      <c r="L13" s="53">
        <v>10.5</v>
      </c>
      <c r="M13" s="55">
        <v>100</v>
      </c>
      <c r="N13" s="61" t="s">
        <v>38</v>
      </c>
    </row>
    <row r="14" spans="1:14" x14ac:dyDescent="0.3">
      <c r="A14" s="64">
        <v>10</v>
      </c>
      <c r="B14" s="60" t="s">
        <v>32</v>
      </c>
      <c r="C14" s="56">
        <v>22</v>
      </c>
      <c r="D14" s="65">
        <v>0</v>
      </c>
      <c r="E14" s="53">
        <f t="shared" si="0"/>
        <v>0</v>
      </c>
      <c r="F14" s="65">
        <v>0</v>
      </c>
      <c r="G14" s="54">
        <f t="shared" si="1"/>
        <v>0</v>
      </c>
      <c r="H14" s="65">
        <v>5</v>
      </c>
      <c r="I14" s="54">
        <f t="shared" si="2"/>
        <v>22.727272727272727</v>
      </c>
      <c r="J14" s="61">
        <v>17</v>
      </c>
      <c r="K14" s="54">
        <f t="shared" si="3"/>
        <v>77.272727272727266</v>
      </c>
      <c r="L14" s="53">
        <v>10.5</v>
      </c>
      <c r="M14" s="55">
        <v>100</v>
      </c>
      <c r="N14" s="61" t="s">
        <v>38</v>
      </c>
    </row>
    <row r="15" spans="1:14" x14ac:dyDescent="0.3">
      <c r="A15" s="64">
        <v>11</v>
      </c>
      <c r="B15" s="60">
        <v>11</v>
      </c>
      <c r="C15" s="56">
        <v>18</v>
      </c>
      <c r="D15" s="65">
        <v>0</v>
      </c>
      <c r="E15" s="53">
        <f t="shared" si="0"/>
        <v>0</v>
      </c>
      <c r="F15" s="65">
        <v>0</v>
      </c>
      <c r="G15" s="54"/>
      <c r="H15" s="65"/>
      <c r="I15" s="54"/>
      <c r="J15" s="61">
        <v>18</v>
      </c>
      <c r="K15" s="54">
        <f t="shared" si="3"/>
        <v>100</v>
      </c>
      <c r="L15" s="53">
        <v>11.2</v>
      </c>
      <c r="M15" s="55">
        <v>100</v>
      </c>
      <c r="N15" s="61" t="s">
        <v>38</v>
      </c>
    </row>
    <row r="16" spans="1:14" x14ac:dyDescent="0.3">
      <c r="A16" s="61"/>
      <c r="B16" s="61"/>
      <c r="C16" s="56">
        <v>298</v>
      </c>
      <c r="D16" s="66"/>
      <c r="E16" s="57">
        <f t="shared" si="0"/>
        <v>0</v>
      </c>
      <c r="F16" s="66">
        <f>SUM(F5:F15)</f>
        <v>12</v>
      </c>
      <c r="G16" s="58">
        <v>4</v>
      </c>
      <c r="H16" s="66">
        <f>SUM(H5:H15)</f>
        <v>55</v>
      </c>
      <c r="I16" s="58">
        <v>18.5</v>
      </c>
      <c r="J16" s="67">
        <f>SUM(J5:J15)</f>
        <v>231</v>
      </c>
      <c r="K16" s="58">
        <v>77.5</v>
      </c>
      <c r="L16" s="57" t="s">
        <v>39</v>
      </c>
      <c r="M16" s="59">
        <v>95</v>
      </c>
      <c r="N16" s="61"/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workbookViewId="0">
      <selection activeCell="Q25" sqref="Q25"/>
    </sheetView>
  </sheetViews>
  <sheetFormatPr defaultColWidth="14.44140625" defaultRowHeight="15" customHeight="1" x14ac:dyDescent="0.3"/>
  <cols>
    <col min="1" max="1" width="0.6640625" customWidth="1"/>
    <col min="2" max="2" width="4.88671875" customWidth="1"/>
    <col min="3" max="3" width="4.21875" customWidth="1"/>
    <col min="4" max="4" width="5.88671875" customWidth="1"/>
    <col min="5" max="14" width="8" customWidth="1"/>
    <col min="15" max="15" width="20.21875" customWidth="1"/>
    <col min="16" max="26" width="8" customWidth="1"/>
  </cols>
  <sheetData>
    <row r="1" spans="1:15" ht="15" customHeight="1" x14ac:dyDescent="0.3">
      <c r="A1" s="1"/>
      <c r="B1" s="223" t="s">
        <v>36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5" customHeight="1" x14ac:dyDescent="0.3">
      <c r="B2" s="2"/>
      <c r="C2" s="241"/>
      <c r="D2" s="242"/>
    </row>
    <row r="3" spans="1:15" ht="27" customHeight="1" x14ac:dyDescent="0.3">
      <c r="B3" s="243" t="s">
        <v>0</v>
      </c>
      <c r="C3" s="245" t="s">
        <v>1</v>
      </c>
      <c r="D3" s="245" t="s">
        <v>2</v>
      </c>
      <c r="E3" s="246" t="s">
        <v>3</v>
      </c>
      <c r="F3" s="247"/>
      <c r="G3" s="3" t="s">
        <v>4</v>
      </c>
      <c r="H3" s="4"/>
      <c r="I3" s="3" t="s">
        <v>5</v>
      </c>
      <c r="J3" s="4"/>
      <c r="K3" s="246" t="s">
        <v>6</v>
      </c>
      <c r="L3" s="247"/>
      <c r="M3" s="5" t="s">
        <v>7</v>
      </c>
      <c r="N3" s="5" t="s">
        <v>8</v>
      </c>
      <c r="O3" s="245" t="s">
        <v>9</v>
      </c>
    </row>
    <row r="4" spans="1:15" ht="27" customHeight="1" x14ac:dyDescent="0.3">
      <c r="B4" s="244"/>
      <c r="C4" s="244"/>
      <c r="D4" s="244"/>
      <c r="E4" s="6" t="s">
        <v>10</v>
      </c>
      <c r="F4" s="6" t="s">
        <v>11</v>
      </c>
      <c r="G4" s="6" t="s">
        <v>12</v>
      </c>
      <c r="H4" s="6" t="s">
        <v>11</v>
      </c>
      <c r="I4" s="6" t="s">
        <v>13</v>
      </c>
      <c r="J4" s="6" t="s">
        <v>11</v>
      </c>
      <c r="K4" s="6" t="s">
        <v>14</v>
      </c>
      <c r="L4" s="6" t="s">
        <v>11</v>
      </c>
      <c r="M4" s="6"/>
      <c r="N4" s="6"/>
      <c r="O4" s="244"/>
    </row>
    <row r="5" spans="1:15" ht="27" customHeight="1" x14ac:dyDescent="0.3">
      <c r="B5" s="29">
        <v>1</v>
      </c>
      <c r="C5" s="21" t="s">
        <v>15</v>
      </c>
      <c r="D5" s="21">
        <v>10</v>
      </c>
      <c r="E5" s="21">
        <v>0</v>
      </c>
      <c r="F5" s="21">
        <v>0</v>
      </c>
      <c r="G5" s="21">
        <v>4</v>
      </c>
      <c r="H5" s="22">
        <v>0.4</v>
      </c>
      <c r="I5" s="21">
        <v>1</v>
      </c>
      <c r="J5" s="22">
        <v>0.1</v>
      </c>
      <c r="K5" s="21">
        <v>5</v>
      </c>
      <c r="L5" s="22">
        <v>0.5</v>
      </c>
      <c r="M5" s="21">
        <v>8.6999999999999993</v>
      </c>
      <c r="N5" s="22">
        <v>0.6</v>
      </c>
      <c r="O5" s="21" t="s">
        <v>16</v>
      </c>
    </row>
    <row r="6" spans="1:15" ht="15" customHeight="1" x14ac:dyDescent="0.3">
      <c r="B6" s="29">
        <v>2</v>
      </c>
      <c r="C6" s="24" t="s">
        <v>17</v>
      </c>
      <c r="D6" s="25">
        <v>10</v>
      </c>
      <c r="E6" s="25">
        <v>0</v>
      </c>
      <c r="F6" s="26">
        <f t="shared" ref="F6:F7" si="0">E6/D6*100</f>
        <v>0</v>
      </c>
      <c r="G6" s="25">
        <v>0</v>
      </c>
      <c r="H6" s="26">
        <f t="shared" ref="H6:H7" si="1">G6/D6*100</f>
        <v>0</v>
      </c>
      <c r="I6" s="25">
        <v>0</v>
      </c>
      <c r="J6" s="26">
        <f t="shared" ref="J6:J7" si="2">I6/D6*100</f>
        <v>0</v>
      </c>
      <c r="K6" s="25">
        <v>10</v>
      </c>
      <c r="L6" s="27">
        <v>1</v>
      </c>
      <c r="M6" s="26">
        <v>10.4</v>
      </c>
      <c r="N6" s="27">
        <v>1</v>
      </c>
      <c r="O6" s="25" t="s">
        <v>18</v>
      </c>
    </row>
    <row r="7" spans="1:15" ht="15" customHeight="1" x14ac:dyDescent="0.3">
      <c r="B7" s="29">
        <v>3</v>
      </c>
      <c r="C7" s="24">
        <v>11</v>
      </c>
      <c r="D7" s="25">
        <v>18</v>
      </c>
      <c r="E7" s="25">
        <v>0</v>
      </c>
      <c r="F7" s="26">
        <f t="shared" si="0"/>
        <v>0</v>
      </c>
      <c r="G7" s="25">
        <v>0</v>
      </c>
      <c r="H7" s="26">
        <f t="shared" si="1"/>
        <v>0</v>
      </c>
      <c r="I7" s="25">
        <v>0</v>
      </c>
      <c r="J7" s="26">
        <f t="shared" si="2"/>
        <v>0</v>
      </c>
      <c r="K7" s="25">
        <v>18</v>
      </c>
      <c r="L7" s="27">
        <v>1</v>
      </c>
      <c r="M7" s="26">
        <v>10.5</v>
      </c>
      <c r="N7" s="27">
        <v>1</v>
      </c>
      <c r="O7" s="25" t="s">
        <v>18</v>
      </c>
    </row>
    <row r="8" spans="1:15" ht="15" customHeight="1" x14ac:dyDescent="0.3">
      <c r="B8" s="29"/>
      <c r="C8" s="28"/>
      <c r="D8" s="23">
        <v>38</v>
      </c>
      <c r="E8" s="28">
        <v>0</v>
      </c>
      <c r="F8" s="21">
        <v>0</v>
      </c>
      <c r="G8" s="28">
        <v>4</v>
      </c>
      <c r="H8" s="22">
        <v>0.4</v>
      </c>
      <c r="I8" s="28">
        <v>1</v>
      </c>
      <c r="J8" s="22">
        <v>0.1</v>
      </c>
      <c r="K8" s="28">
        <f>SUM(K5:K7)</f>
        <v>33</v>
      </c>
      <c r="L8" s="22">
        <f>AVERAGE(L5:L7)</f>
        <v>0.83333333333333337</v>
      </c>
      <c r="M8" s="21">
        <v>9.8000000000000007</v>
      </c>
      <c r="N8" s="22">
        <f>AVERAGE(N5:N7)</f>
        <v>0.8666666666666667</v>
      </c>
      <c r="O8" s="28"/>
    </row>
    <row r="9" spans="1:15" ht="14.25" customHeight="1" x14ac:dyDescent="0.3"/>
    <row r="10" spans="1:15" ht="14.25" customHeight="1" x14ac:dyDescent="0.3"/>
    <row r="11" spans="1:15" ht="14.25" customHeight="1" x14ac:dyDescent="0.3"/>
    <row r="12" spans="1:15" ht="14.25" customHeight="1" x14ac:dyDescent="0.3"/>
    <row r="13" spans="1:15" ht="14.25" customHeight="1" x14ac:dyDescent="0.3">
      <c r="B13" s="223" t="s">
        <v>35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</row>
    <row r="14" spans="1:15" ht="14.25" customHeight="1" thickBot="1" x14ac:dyDescent="0.35">
      <c r="B14" s="7"/>
      <c r="C14" s="195"/>
      <c r="D14" s="19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4.25" customHeight="1" thickBot="1" x14ac:dyDescent="0.35">
      <c r="B15" s="224" t="s">
        <v>0</v>
      </c>
      <c r="C15" s="226" t="s">
        <v>1</v>
      </c>
      <c r="D15" s="226" t="s">
        <v>2</v>
      </c>
      <c r="E15" s="228" t="s">
        <v>3</v>
      </c>
      <c r="F15" s="229"/>
      <c r="G15" s="9" t="s">
        <v>4</v>
      </c>
      <c r="H15" s="10"/>
      <c r="I15" s="9" t="s">
        <v>5</v>
      </c>
      <c r="J15" s="10"/>
      <c r="K15" s="228" t="s">
        <v>6</v>
      </c>
      <c r="L15" s="229"/>
      <c r="M15" s="11" t="s">
        <v>7</v>
      </c>
      <c r="N15" s="11" t="s">
        <v>8</v>
      </c>
      <c r="O15" s="226" t="s">
        <v>9</v>
      </c>
    </row>
    <row r="16" spans="1:15" ht="14.25" customHeight="1" thickBot="1" x14ac:dyDescent="0.35">
      <c r="B16" s="225"/>
      <c r="C16" s="227"/>
      <c r="D16" s="227"/>
      <c r="E16" s="12" t="s">
        <v>10</v>
      </c>
      <c r="F16" s="12" t="s">
        <v>11</v>
      </c>
      <c r="G16" s="12" t="s">
        <v>12</v>
      </c>
      <c r="H16" s="12" t="s">
        <v>11</v>
      </c>
      <c r="I16" s="12" t="s">
        <v>13</v>
      </c>
      <c r="J16" s="12" t="s">
        <v>11</v>
      </c>
      <c r="K16" s="12" t="s">
        <v>14</v>
      </c>
      <c r="L16" s="12" t="s">
        <v>11</v>
      </c>
      <c r="M16" s="12"/>
      <c r="N16" s="12"/>
      <c r="O16" s="227"/>
    </row>
    <row r="17" spans="2:15" ht="14.25" customHeight="1" thickBot="1" x14ac:dyDescent="0.35">
      <c r="B17" s="31">
        <v>1</v>
      </c>
      <c r="C17" s="20" t="s">
        <v>17</v>
      </c>
      <c r="D17" s="17">
        <v>15</v>
      </c>
      <c r="E17" s="20">
        <v>0</v>
      </c>
      <c r="F17" s="14">
        <f>E17/D17*100</f>
        <v>0</v>
      </c>
      <c r="G17" s="20">
        <v>3</v>
      </c>
      <c r="H17" s="14">
        <f>G17/D17*100</f>
        <v>20</v>
      </c>
      <c r="I17" s="20">
        <v>6</v>
      </c>
      <c r="J17" s="14">
        <f>I17/D17*100</f>
        <v>40</v>
      </c>
      <c r="K17" s="20">
        <v>6</v>
      </c>
      <c r="L17" s="14">
        <f>K17/D17*100</f>
        <v>40</v>
      </c>
      <c r="M17" s="14">
        <v>8.6999999999999993</v>
      </c>
      <c r="N17" s="14">
        <f>(K17+I17)/D17*100</f>
        <v>80</v>
      </c>
      <c r="O17" s="20" t="s">
        <v>31</v>
      </c>
    </row>
    <row r="18" spans="2:15" ht="14.25" customHeight="1" thickBot="1" x14ac:dyDescent="0.35">
      <c r="B18" s="31">
        <v>2</v>
      </c>
      <c r="C18" s="20" t="s">
        <v>32</v>
      </c>
      <c r="D18" s="17">
        <v>12</v>
      </c>
      <c r="E18" s="20">
        <v>0</v>
      </c>
      <c r="F18" s="14">
        <f>E18/D18*100</f>
        <v>0</v>
      </c>
      <c r="G18" s="20">
        <v>2</v>
      </c>
      <c r="H18" s="15">
        <f>G18/D18*100</f>
        <v>16.666666666666664</v>
      </c>
      <c r="I18" s="20">
        <v>6</v>
      </c>
      <c r="J18" s="15">
        <f>I18/D18*100</f>
        <v>50</v>
      </c>
      <c r="K18" s="20">
        <v>4</v>
      </c>
      <c r="L18" s="15">
        <f>K18/D18*100</f>
        <v>33.333333333333329</v>
      </c>
      <c r="M18" s="14">
        <v>8.5</v>
      </c>
      <c r="N18" s="15">
        <f>(K18+I18)/D18*100</f>
        <v>83.333333333333343</v>
      </c>
      <c r="O18" s="20" t="s">
        <v>31</v>
      </c>
    </row>
    <row r="19" spans="2:15" ht="14.25" customHeight="1" thickBot="1" x14ac:dyDescent="0.35">
      <c r="B19" s="31">
        <v>3</v>
      </c>
      <c r="C19" s="20">
        <v>11</v>
      </c>
      <c r="D19" s="17">
        <v>12</v>
      </c>
      <c r="E19" s="20">
        <v>0</v>
      </c>
      <c r="F19" s="14">
        <f>E19/D19*100</f>
        <v>0</v>
      </c>
      <c r="G19" s="20">
        <v>1</v>
      </c>
      <c r="H19" s="15">
        <f>G19/D19*100</f>
        <v>8.3333333333333321</v>
      </c>
      <c r="I19" s="20">
        <v>3</v>
      </c>
      <c r="J19" s="14">
        <f>I19/D19*100</f>
        <v>25</v>
      </c>
      <c r="K19" s="20">
        <v>8</v>
      </c>
      <c r="L19" s="15">
        <f>K19/D19*100</f>
        <v>66.666666666666657</v>
      </c>
      <c r="M19" s="14">
        <v>9.8000000000000007</v>
      </c>
      <c r="N19" s="15">
        <f>(K19+I19)/D19*100</f>
        <v>91.666666666666657</v>
      </c>
      <c r="O19" s="20" t="s">
        <v>31</v>
      </c>
    </row>
    <row r="20" spans="2:15" ht="14.25" customHeight="1" thickBot="1" x14ac:dyDescent="0.35">
      <c r="B20" s="35"/>
      <c r="C20" s="35"/>
      <c r="D20" s="32">
        <f>SUM(D17:D19)</f>
        <v>39</v>
      </c>
      <c r="E20" s="35">
        <v>0</v>
      </c>
      <c r="F20" s="33">
        <f>E20/D20*100</f>
        <v>0</v>
      </c>
      <c r="G20" s="35">
        <f>SUM(G17:G19)</f>
        <v>6</v>
      </c>
      <c r="H20" s="34">
        <f>G20/D20*100</f>
        <v>15.384615384615385</v>
      </c>
      <c r="I20" s="35">
        <f>SUM(I17:I19)</f>
        <v>15</v>
      </c>
      <c r="J20" s="34">
        <f>I20/D20*100</f>
        <v>38.461538461538467</v>
      </c>
      <c r="K20" s="35">
        <f>SUM(K17:K19)</f>
        <v>18</v>
      </c>
      <c r="L20" s="34">
        <f>K20/D20*100</f>
        <v>46.153846153846153</v>
      </c>
      <c r="M20" s="33">
        <f>AVERAGE(M17:M19)</f>
        <v>9</v>
      </c>
      <c r="N20" s="33"/>
      <c r="O20" s="35"/>
    </row>
    <row r="21" spans="2:15" ht="14.25" customHeight="1" x14ac:dyDescent="0.3"/>
    <row r="22" spans="2:15" ht="14.25" customHeight="1" x14ac:dyDescent="0.3"/>
    <row r="23" spans="2:15" ht="14.25" customHeight="1" x14ac:dyDescent="0.3"/>
    <row r="24" spans="2:15" ht="14.25" customHeight="1" x14ac:dyDescent="0.3"/>
    <row r="25" spans="2:15" ht="14.25" customHeight="1" x14ac:dyDescent="0.3"/>
    <row r="26" spans="2:15" ht="14.25" customHeight="1" x14ac:dyDescent="0.3"/>
    <row r="27" spans="2:15" ht="14.25" customHeight="1" x14ac:dyDescent="0.3"/>
    <row r="28" spans="2:15" ht="14.25" customHeight="1" x14ac:dyDescent="0.3"/>
    <row r="29" spans="2:15" ht="14.25" customHeight="1" x14ac:dyDescent="0.3"/>
    <row r="30" spans="2:15" ht="14.25" customHeight="1" x14ac:dyDescent="0.3"/>
    <row r="31" spans="2:15" ht="14.25" customHeight="1" x14ac:dyDescent="0.3"/>
    <row r="32" spans="2:1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</sheetData>
  <mergeCells count="16">
    <mergeCell ref="B1:O1"/>
    <mergeCell ref="C2:D2"/>
    <mergeCell ref="B3:B4"/>
    <mergeCell ref="C3:C4"/>
    <mergeCell ref="D3:D4"/>
    <mergeCell ref="E3:F3"/>
    <mergeCell ref="K3:L3"/>
    <mergeCell ref="O3:O4"/>
    <mergeCell ref="B13:O13"/>
    <mergeCell ref="C14:D14"/>
    <mergeCell ref="B15:B16"/>
    <mergeCell ref="C15:C16"/>
    <mergeCell ref="D15:D16"/>
    <mergeCell ref="E15:F15"/>
    <mergeCell ref="K15:L15"/>
    <mergeCell ref="O15:O16"/>
  </mergeCells>
  <pageMargins left="0.7" right="0.7" top="0.75" bottom="0.75" header="0" footer="0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U12" sqref="U12"/>
    </sheetView>
  </sheetViews>
  <sheetFormatPr defaultRowHeight="14.4" x14ac:dyDescent="0.3"/>
  <cols>
    <col min="1" max="1" width="5" customWidth="1"/>
    <col min="2" max="2" width="6.88671875" customWidth="1"/>
    <col min="3" max="3" width="7.33203125" customWidth="1"/>
    <col min="14" max="14" width="12.5546875" customWidth="1"/>
  </cols>
  <sheetData>
    <row r="1" spans="1:14" ht="16.2" x14ac:dyDescent="0.35">
      <c r="A1" s="248" t="s">
        <v>80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x14ac:dyDescent="0.3">
      <c r="A2" s="141"/>
      <c r="B2" s="249"/>
      <c r="C2" s="249"/>
      <c r="D2" s="149"/>
      <c r="E2" s="149"/>
      <c r="F2" s="149"/>
      <c r="G2" s="150"/>
      <c r="H2" s="151"/>
      <c r="I2" s="150"/>
      <c r="J2" s="151"/>
      <c r="K2" s="150"/>
      <c r="L2" s="152"/>
      <c r="M2" s="149"/>
      <c r="N2" s="149"/>
    </row>
    <row r="3" spans="1:14" ht="39.6" x14ac:dyDescent="0.3">
      <c r="A3" s="250" t="s">
        <v>0</v>
      </c>
      <c r="B3" s="251" t="s">
        <v>1</v>
      </c>
      <c r="C3" s="251" t="s">
        <v>2</v>
      </c>
      <c r="D3" s="252" t="s">
        <v>3</v>
      </c>
      <c r="E3" s="252"/>
      <c r="F3" s="142" t="s">
        <v>4</v>
      </c>
      <c r="G3" s="143"/>
      <c r="H3" s="144" t="s">
        <v>5</v>
      </c>
      <c r="I3" s="143"/>
      <c r="J3" s="252" t="s">
        <v>6</v>
      </c>
      <c r="K3" s="252"/>
      <c r="L3" s="145" t="s">
        <v>7</v>
      </c>
      <c r="M3" s="142" t="s">
        <v>8</v>
      </c>
      <c r="N3" s="251" t="s">
        <v>9</v>
      </c>
    </row>
    <row r="4" spans="1:14" ht="26.4" x14ac:dyDescent="0.3">
      <c r="A4" s="250"/>
      <c r="B4" s="251"/>
      <c r="C4" s="251"/>
      <c r="D4" s="142" t="s">
        <v>10</v>
      </c>
      <c r="E4" s="142" t="s">
        <v>11</v>
      </c>
      <c r="F4" s="142" t="s">
        <v>12</v>
      </c>
      <c r="G4" s="143" t="s">
        <v>11</v>
      </c>
      <c r="H4" s="144" t="s">
        <v>13</v>
      </c>
      <c r="I4" s="143" t="s">
        <v>11</v>
      </c>
      <c r="J4" s="142" t="s">
        <v>14</v>
      </c>
      <c r="K4" s="143" t="s">
        <v>11</v>
      </c>
      <c r="L4" s="145"/>
      <c r="M4" s="142"/>
      <c r="N4" s="251"/>
    </row>
    <row r="5" spans="1:14" x14ac:dyDescent="0.3">
      <c r="A5" s="146">
        <v>1</v>
      </c>
      <c r="B5" s="142" t="s">
        <v>20</v>
      </c>
      <c r="C5" s="142">
        <v>33</v>
      </c>
      <c r="D5" s="142"/>
      <c r="E5" s="142">
        <f>D5/C5*100</f>
        <v>0</v>
      </c>
      <c r="F5" s="142"/>
      <c r="G5" s="143">
        <f>F5/C5*100</f>
        <v>0</v>
      </c>
      <c r="H5" s="144">
        <v>1</v>
      </c>
      <c r="I5" s="143">
        <f>H5/C5*100</f>
        <v>3.0303030303030303</v>
      </c>
      <c r="J5" s="142">
        <v>32</v>
      </c>
      <c r="K5" s="143">
        <f>J5/C5*100</f>
        <v>96.969696969696969</v>
      </c>
      <c r="L5" s="145"/>
      <c r="M5" s="142">
        <v>100</v>
      </c>
      <c r="N5" s="147" t="s">
        <v>79</v>
      </c>
    </row>
    <row r="6" spans="1:14" x14ac:dyDescent="0.3">
      <c r="A6" s="146">
        <v>2</v>
      </c>
      <c r="B6" s="142" t="s">
        <v>22</v>
      </c>
      <c r="C6" s="142">
        <v>33</v>
      </c>
      <c r="D6" s="142"/>
      <c r="E6" s="142">
        <f t="shared" ref="E6:E15" si="0">D6/C6*100</f>
        <v>0</v>
      </c>
      <c r="F6" s="142"/>
      <c r="G6" s="143">
        <f t="shared" ref="G6:G14" si="1">F6/C6*100</f>
        <v>0</v>
      </c>
      <c r="H6" s="144">
        <v>1</v>
      </c>
      <c r="I6" s="143">
        <f t="shared" ref="I6:I15" si="2">H6/C6*100</f>
        <v>3.0303030303030303</v>
      </c>
      <c r="J6" s="142">
        <v>32</v>
      </c>
      <c r="K6" s="143">
        <f t="shared" ref="K6:K15" si="3">J6/C6*100</f>
        <v>96.969696969696969</v>
      </c>
      <c r="L6" s="145"/>
      <c r="M6" s="142">
        <v>100</v>
      </c>
      <c r="N6" s="147" t="s">
        <v>79</v>
      </c>
    </row>
    <row r="7" spans="1:14" x14ac:dyDescent="0.3">
      <c r="A7" s="146">
        <v>3</v>
      </c>
      <c r="B7" s="153" t="s">
        <v>24</v>
      </c>
      <c r="C7" s="148">
        <v>28</v>
      </c>
      <c r="D7" s="154"/>
      <c r="E7" s="142">
        <f t="shared" si="0"/>
        <v>0</v>
      </c>
      <c r="F7" s="154"/>
      <c r="G7" s="143">
        <f t="shared" si="1"/>
        <v>0</v>
      </c>
      <c r="H7" s="155"/>
      <c r="I7" s="143">
        <f t="shared" si="2"/>
        <v>0</v>
      </c>
      <c r="J7" s="154">
        <v>28</v>
      </c>
      <c r="K7" s="143">
        <f t="shared" si="3"/>
        <v>100</v>
      </c>
      <c r="L7" s="145">
        <v>10.75</v>
      </c>
      <c r="M7" s="142">
        <v>100</v>
      </c>
      <c r="N7" s="147" t="s">
        <v>79</v>
      </c>
    </row>
    <row r="8" spans="1:14" x14ac:dyDescent="0.3">
      <c r="A8" s="146">
        <v>4</v>
      </c>
      <c r="B8" s="153" t="s">
        <v>25</v>
      </c>
      <c r="C8" s="148">
        <v>28</v>
      </c>
      <c r="D8" s="154"/>
      <c r="E8" s="142">
        <f t="shared" si="0"/>
        <v>0</v>
      </c>
      <c r="F8" s="154">
        <v>1</v>
      </c>
      <c r="G8" s="143">
        <f t="shared" si="1"/>
        <v>3.5714285714285712</v>
      </c>
      <c r="H8" s="155">
        <v>1</v>
      </c>
      <c r="I8" s="143">
        <f t="shared" si="2"/>
        <v>3.5714285714285712</v>
      </c>
      <c r="J8" s="154">
        <v>26</v>
      </c>
      <c r="K8" s="143">
        <f t="shared" si="3"/>
        <v>92.857142857142861</v>
      </c>
      <c r="L8" s="145">
        <v>10.28</v>
      </c>
      <c r="M8" s="142">
        <v>96</v>
      </c>
      <c r="N8" s="147" t="s">
        <v>79</v>
      </c>
    </row>
    <row r="9" spans="1:14" x14ac:dyDescent="0.3">
      <c r="A9" s="146">
        <v>5</v>
      </c>
      <c r="B9" s="153" t="s">
        <v>26</v>
      </c>
      <c r="C9" s="148">
        <v>30</v>
      </c>
      <c r="D9" s="154"/>
      <c r="E9" s="142">
        <f t="shared" si="0"/>
        <v>0</v>
      </c>
      <c r="F9" s="154"/>
      <c r="G9" s="143">
        <f t="shared" si="1"/>
        <v>0</v>
      </c>
      <c r="H9" s="155"/>
      <c r="I9" s="143">
        <f t="shared" si="2"/>
        <v>0</v>
      </c>
      <c r="J9" s="154">
        <v>30</v>
      </c>
      <c r="K9" s="143">
        <f t="shared" si="3"/>
        <v>100</v>
      </c>
      <c r="L9" s="145">
        <v>10.6</v>
      </c>
      <c r="M9" s="142">
        <v>100</v>
      </c>
      <c r="N9" s="147" t="s">
        <v>79</v>
      </c>
    </row>
    <row r="10" spans="1:14" x14ac:dyDescent="0.3">
      <c r="A10" s="146">
        <v>6</v>
      </c>
      <c r="B10" s="153" t="s">
        <v>27</v>
      </c>
      <c r="C10" s="148">
        <v>23</v>
      </c>
      <c r="D10" s="154"/>
      <c r="E10" s="142">
        <f t="shared" si="0"/>
        <v>0</v>
      </c>
      <c r="F10" s="154">
        <v>1</v>
      </c>
      <c r="G10" s="143">
        <f t="shared" si="1"/>
        <v>4.3478260869565215</v>
      </c>
      <c r="H10" s="155">
        <v>4</v>
      </c>
      <c r="I10" s="143">
        <f t="shared" si="2"/>
        <v>17.391304347826086</v>
      </c>
      <c r="J10" s="154">
        <v>18</v>
      </c>
      <c r="K10" s="143">
        <f t="shared" si="3"/>
        <v>78.260869565217391</v>
      </c>
      <c r="L10" s="145">
        <v>9.9</v>
      </c>
      <c r="M10" s="142">
        <v>96</v>
      </c>
      <c r="N10" s="147" t="s">
        <v>79</v>
      </c>
    </row>
    <row r="11" spans="1:14" x14ac:dyDescent="0.3">
      <c r="A11" s="146">
        <v>7</v>
      </c>
      <c r="B11" s="153" t="s">
        <v>29</v>
      </c>
      <c r="C11" s="148">
        <v>28</v>
      </c>
      <c r="D11" s="154"/>
      <c r="E11" s="142">
        <f t="shared" si="0"/>
        <v>0</v>
      </c>
      <c r="F11" s="154">
        <v>1</v>
      </c>
      <c r="G11" s="143">
        <f t="shared" si="1"/>
        <v>3.5714285714285712</v>
      </c>
      <c r="H11" s="155"/>
      <c r="I11" s="143">
        <f t="shared" si="2"/>
        <v>0</v>
      </c>
      <c r="J11" s="154">
        <v>27</v>
      </c>
      <c r="K11" s="143">
        <f t="shared" si="3"/>
        <v>96.428571428571431</v>
      </c>
      <c r="L11" s="145">
        <v>10.5</v>
      </c>
      <c r="M11" s="142">
        <v>96</v>
      </c>
      <c r="N11" s="147" t="s">
        <v>79</v>
      </c>
    </row>
    <row r="12" spans="1:14" x14ac:dyDescent="0.3">
      <c r="A12" s="146">
        <v>8</v>
      </c>
      <c r="B12" s="153" t="s">
        <v>30</v>
      </c>
      <c r="C12" s="148">
        <v>30</v>
      </c>
      <c r="D12" s="154"/>
      <c r="E12" s="142">
        <f t="shared" si="0"/>
        <v>0</v>
      </c>
      <c r="F12" s="154">
        <v>1</v>
      </c>
      <c r="G12" s="143">
        <f t="shared" si="1"/>
        <v>3.3333333333333335</v>
      </c>
      <c r="H12" s="155"/>
      <c r="I12" s="143">
        <f t="shared" si="2"/>
        <v>0</v>
      </c>
      <c r="J12" s="154">
        <v>29</v>
      </c>
      <c r="K12" s="143">
        <f t="shared" si="3"/>
        <v>96.666666666666671</v>
      </c>
      <c r="L12" s="145">
        <v>10.4</v>
      </c>
      <c r="M12" s="142">
        <v>96</v>
      </c>
      <c r="N12" s="147" t="s">
        <v>79</v>
      </c>
    </row>
    <row r="13" spans="1:14" x14ac:dyDescent="0.3">
      <c r="A13" s="146">
        <v>9</v>
      </c>
      <c r="B13" s="153" t="s">
        <v>17</v>
      </c>
      <c r="C13" s="148">
        <v>25</v>
      </c>
      <c r="D13" s="154"/>
      <c r="E13" s="142">
        <f t="shared" si="0"/>
        <v>0</v>
      </c>
      <c r="F13" s="154"/>
      <c r="G13" s="143">
        <f t="shared" si="1"/>
        <v>0</v>
      </c>
      <c r="H13" s="155">
        <v>1</v>
      </c>
      <c r="I13" s="143">
        <f t="shared" si="2"/>
        <v>4</v>
      </c>
      <c r="J13" s="154">
        <v>24</v>
      </c>
      <c r="K13" s="143">
        <f t="shared" si="3"/>
        <v>96</v>
      </c>
      <c r="L13" s="145">
        <v>10.8</v>
      </c>
      <c r="M13" s="142">
        <v>100</v>
      </c>
      <c r="N13" s="147" t="s">
        <v>79</v>
      </c>
    </row>
    <row r="14" spans="1:14" x14ac:dyDescent="0.3">
      <c r="A14" s="146">
        <v>10</v>
      </c>
      <c r="B14" s="153" t="s">
        <v>32</v>
      </c>
      <c r="C14" s="148">
        <v>22</v>
      </c>
      <c r="D14" s="154"/>
      <c r="E14" s="142">
        <f t="shared" si="0"/>
        <v>0</v>
      </c>
      <c r="F14" s="154"/>
      <c r="G14" s="143">
        <f t="shared" si="1"/>
        <v>0</v>
      </c>
      <c r="H14" s="155"/>
      <c r="I14" s="143">
        <f t="shared" si="2"/>
        <v>0</v>
      </c>
      <c r="J14" s="154">
        <v>22</v>
      </c>
      <c r="K14" s="143">
        <f t="shared" si="3"/>
        <v>100</v>
      </c>
      <c r="L14" s="145">
        <v>10.6</v>
      </c>
      <c r="M14" s="142">
        <v>100</v>
      </c>
      <c r="N14" s="147" t="s">
        <v>79</v>
      </c>
    </row>
    <row r="15" spans="1:14" x14ac:dyDescent="0.3">
      <c r="A15" s="156"/>
      <c r="B15" s="154"/>
      <c r="C15" s="148">
        <v>280</v>
      </c>
      <c r="D15" s="154"/>
      <c r="E15" s="142">
        <f t="shared" si="0"/>
        <v>0</v>
      </c>
      <c r="F15" s="154">
        <v>4</v>
      </c>
      <c r="G15" s="143">
        <v>1.43</v>
      </c>
      <c r="H15" s="155">
        <v>8</v>
      </c>
      <c r="I15" s="143">
        <f t="shared" si="2"/>
        <v>2.8571428571428572</v>
      </c>
      <c r="J15" s="154">
        <v>268</v>
      </c>
      <c r="K15" s="143">
        <f t="shared" si="3"/>
        <v>95.714285714285722</v>
      </c>
      <c r="L15" s="145">
        <f>AVERAGE(L7:L14)</f>
        <v>10.47875</v>
      </c>
      <c r="M15" s="142">
        <f>AVERAGE(M5:M14)</f>
        <v>98.4</v>
      </c>
      <c r="N15" s="154"/>
    </row>
    <row r="16" spans="1:14" x14ac:dyDescent="0.3">
      <c r="A16" s="149"/>
      <c r="B16" s="149"/>
      <c r="C16" s="149"/>
      <c r="D16" s="149"/>
      <c r="E16" s="149"/>
      <c r="F16" s="149"/>
      <c r="G16" s="150"/>
      <c r="H16" s="151"/>
      <c r="I16" s="150"/>
      <c r="J16" s="149"/>
      <c r="K16" s="150"/>
      <c r="L16" s="152"/>
      <c r="M16" s="149"/>
      <c r="N16" s="149"/>
    </row>
    <row r="17" spans="1:14" x14ac:dyDescent="0.3">
      <c r="A17" s="149"/>
      <c r="B17" s="149"/>
      <c r="C17" s="149"/>
      <c r="D17" s="149"/>
      <c r="E17" s="149"/>
      <c r="F17" s="149"/>
      <c r="G17" s="150"/>
      <c r="H17" s="151"/>
      <c r="I17" s="150"/>
      <c r="J17" s="149"/>
      <c r="K17" s="150"/>
      <c r="L17" s="152"/>
      <c r="M17" s="149"/>
      <c r="N17" s="149"/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M26" sqref="M26"/>
    </sheetView>
  </sheetViews>
  <sheetFormatPr defaultRowHeight="14.4" x14ac:dyDescent="0.3"/>
  <cols>
    <col min="1" max="1" width="4.21875" customWidth="1"/>
    <col min="2" max="4" width="9" bestFit="1" customWidth="1"/>
    <col min="5" max="5" width="11.44140625" bestFit="1" customWidth="1"/>
    <col min="6" max="6" width="9" bestFit="1" customWidth="1"/>
    <col min="7" max="7" width="11.44140625" bestFit="1" customWidth="1"/>
    <col min="8" max="8" width="9" bestFit="1" customWidth="1"/>
    <col min="9" max="9" width="11.44140625" bestFit="1" customWidth="1"/>
    <col min="10" max="10" width="9" bestFit="1" customWidth="1"/>
    <col min="11" max="11" width="11.44140625" bestFit="1" customWidth="1"/>
    <col min="12" max="13" width="9" bestFit="1" customWidth="1"/>
    <col min="14" max="14" width="27.5546875" customWidth="1"/>
  </cols>
  <sheetData>
    <row r="1" spans="1:14" ht="16.2" x14ac:dyDescent="0.35">
      <c r="A1" s="180" t="s">
        <v>89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5" thickBot="1" x14ac:dyDescent="0.35">
      <c r="A2" s="100"/>
      <c r="B2" s="182"/>
      <c r="C2" s="183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7" thickBot="1" x14ac:dyDescent="0.35">
      <c r="A3" s="184" t="s">
        <v>0</v>
      </c>
      <c r="B3" s="186" t="s">
        <v>1</v>
      </c>
      <c r="C3" s="186" t="s">
        <v>2</v>
      </c>
      <c r="D3" s="187" t="s">
        <v>3</v>
      </c>
      <c r="E3" s="188"/>
      <c r="F3" s="115" t="s">
        <v>4</v>
      </c>
      <c r="G3" s="116"/>
      <c r="H3" s="115" t="s">
        <v>5</v>
      </c>
      <c r="I3" s="116"/>
      <c r="J3" s="187" t="s">
        <v>6</v>
      </c>
      <c r="K3" s="188"/>
      <c r="L3" s="117" t="s">
        <v>7</v>
      </c>
      <c r="M3" s="117" t="s">
        <v>8</v>
      </c>
      <c r="N3" s="186" t="s">
        <v>9</v>
      </c>
    </row>
    <row r="4" spans="1:14" ht="27" thickBot="1" x14ac:dyDescent="0.35">
      <c r="A4" s="185"/>
      <c r="B4" s="185"/>
      <c r="C4" s="185"/>
      <c r="D4" s="118" t="s">
        <v>10</v>
      </c>
      <c r="E4" s="118" t="s">
        <v>11</v>
      </c>
      <c r="F4" s="118" t="s">
        <v>12</v>
      </c>
      <c r="G4" s="118" t="s">
        <v>11</v>
      </c>
      <c r="H4" s="118" t="s">
        <v>13</v>
      </c>
      <c r="I4" s="118" t="s">
        <v>11</v>
      </c>
      <c r="J4" s="118" t="s">
        <v>14</v>
      </c>
      <c r="K4" s="118" t="s">
        <v>11</v>
      </c>
      <c r="L4" s="118"/>
      <c r="M4" s="118"/>
      <c r="N4" s="185"/>
    </row>
    <row r="5" spans="1:14" ht="15" thickBot="1" x14ac:dyDescent="0.35">
      <c r="A5" s="157">
        <v>1</v>
      </c>
      <c r="B5" s="21" t="s">
        <v>20</v>
      </c>
      <c r="C5" s="21">
        <v>33</v>
      </c>
      <c r="D5" s="158">
        <v>1</v>
      </c>
      <c r="E5" s="21">
        <f t="shared" ref="E5:E16" si="0">D5/C5*100</f>
        <v>3.0303030303030303</v>
      </c>
      <c r="F5" s="158">
        <v>2</v>
      </c>
      <c r="G5" s="21">
        <f t="shared" ref="G5:G16" si="1">F5/C5*100</f>
        <v>6.0606060606060606</v>
      </c>
      <c r="H5" s="158">
        <v>16</v>
      </c>
      <c r="I5" s="21">
        <f t="shared" ref="I5:I16" si="2">H5/C5*100</f>
        <v>48.484848484848484</v>
      </c>
      <c r="J5" s="158">
        <v>14</v>
      </c>
      <c r="K5" s="21">
        <f t="shared" ref="K5:K9" si="3">J5/C5*100</f>
        <v>42.424242424242422</v>
      </c>
      <c r="L5" s="21" t="s">
        <v>59</v>
      </c>
      <c r="M5" s="21">
        <v>91</v>
      </c>
      <c r="N5" s="159" t="s">
        <v>81</v>
      </c>
    </row>
    <row r="6" spans="1:14" ht="15" thickBot="1" x14ac:dyDescent="0.35">
      <c r="A6" s="157">
        <v>2</v>
      </c>
      <c r="B6" s="21" t="s">
        <v>22</v>
      </c>
      <c r="C6" s="21">
        <v>33</v>
      </c>
      <c r="D6" s="21"/>
      <c r="E6" s="21">
        <f t="shared" si="0"/>
        <v>0</v>
      </c>
      <c r="F6" s="158">
        <v>6</v>
      </c>
      <c r="G6" s="21">
        <f t="shared" si="1"/>
        <v>18.181818181818183</v>
      </c>
      <c r="H6" s="158">
        <v>20</v>
      </c>
      <c r="I6" s="21">
        <f t="shared" si="2"/>
        <v>60.606060606060609</v>
      </c>
      <c r="J6" s="158">
        <v>7</v>
      </c>
      <c r="K6" s="21">
        <f t="shared" si="3"/>
        <v>21.212121212121211</v>
      </c>
      <c r="L6" s="21" t="s">
        <v>59</v>
      </c>
      <c r="M6" s="21">
        <v>81.8</v>
      </c>
      <c r="N6" s="159" t="s">
        <v>82</v>
      </c>
    </row>
    <row r="7" spans="1:14" ht="15" thickBot="1" x14ac:dyDescent="0.35">
      <c r="A7" s="157">
        <v>3</v>
      </c>
      <c r="B7" s="28" t="s">
        <v>24</v>
      </c>
      <c r="C7" s="23">
        <v>28</v>
      </c>
      <c r="D7" s="161"/>
      <c r="E7" s="21">
        <f t="shared" si="0"/>
        <v>0</v>
      </c>
      <c r="F7" s="161">
        <v>2</v>
      </c>
      <c r="G7" s="21">
        <f t="shared" si="1"/>
        <v>7.1428571428571423</v>
      </c>
      <c r="H7" s="161">
        <v>15</v>
      </c>
      <c r="I7" s="21">
        <f t="shared" si="2"/>
        <v>53.571428571428569</v>
      </c>
      <c r="J7" s="161">
        <v>11</v>
      </c>
      <c r="K7" s="21">
        <f t="shared" si="3"/>
        <v>39.285714285714285</v>
      </c>
      <c r="L7" s="21">
        <v>8.9</v>
      </c>
      <c r="M7" s="21">
        <v>92.9</v>
      </c>
      <c r="N7" s="161" t="s">
        <v>81</v>
      </c>
    </row>
    <row r="8" spans="1:14" ht="15" thickBot="1" x14ac:dyDescent="0.35">
      <c r="A8" s="157">
        <v>4</v>
      </c>
      <c r="B8" s="28" t="s">
        <v>25</v>
      </c>
      <c r="C8" s="23">
        <v>28</v>
      </c>
      <c r="D8" s="161"/>
      <c r="E8" s="21">
        <f t="shared" si="0"/>
        <v>0</v>
      </c>
      <c r="F8" s="161">
        <v>9</v>
      </c>
      <c r="G8" s="21">
        <f t="shared" si="1"/>
        <v>32.142857142857146</v>
      </c>
      <c r="H8" s="161">
        <v>11</v>
      </c>
      <c r="I8" s="21">
        <f t="shared" si="2"/>
        <v>39.285714285714285</v>
      </c>
      <c r="J8" s="161">
        <v>8</v>
      </c>
      <c r="K8" s="21">
        <f t="shared" si="3"/>
        <v>28.571428571428569</v>
      </c>
      <c r="L8" s="21">
        <v>7.8</v>
      </c>
      <c r="M8" s="21">
        <v>67.900000000000006</v>
      </c>
      <c r="N8" s="161" t="s">
        <v>83</v>
      </c>
    </row>
    <row r="9" spans="1:14" ht="15" thickBot="1" x14ac:dyDescent="0.35">
      <c r="A9" s="157">
        <v>5</v>
      </c>
      <c r="B9" s="28" t="s">
        <v>26</v>
      </c>
      <c r="C9" s="23">
        <v>30</v>
      </c>
      <c r="D9" s="161"/>
      <c r="E9" s="21">
        <f t="shared" si="0"/>
        <v>0</v>
      </c>
      <c r="F9" s="161">
        <v>7</v>
      </c>
      <c r="G9" s="21">
        <f t="shared" si="1"/>
        <v>23.333333333333332</v>
      </c>
      <c r="H9" s="161">
        <v>18</v>
      </c>
      <c r="I9" s="21">
        <f t="shared" si="2"/>
        <v>60</v>
      </c>
      <c r="J9" s="161">
        <v>5</v>
      </c>
      <c r="K9" s="21">
        <f t="shared" si="3"/>
        <v>16.666666666666664</v>
      </c>
      <c r="L9" s="21">
        <v>7.3</v>
      </c>
      <c r="M9" s="21">
        <v>76.599999999999994</v>
      </c>
      <c r="N9" s="161" t="s">
        <v>84</v>
      </c>
    </row>
    <row r="10" spans="1:14" ht="15" thickBot="1" x14ac:dyDescent="0.35">
      <c r="A10" s="157">
        <v>6</v>
      </c>
      <c r="B10" s="28" t="s">
        <v>27</v>
      </c>
      <c r="C10" s="23">
        <v>23</v>
      </c>
      <c r="D10" s="161"/>
      <c r="E10" s="21">
        <f t="shared" si="0"/>
        <v>0</v>
      </c>
      <c r="F10" s="161">
        <v>6</v>
      </c>
      <c r="G10" s="21">
        <f t="shared" si="1"/>
        <v>26.086956521739129</v>
      </c>
      <c r="H10" s="161">
        <v>11</v>
      </c>
      <c r="I10" s="21">
        <f t="shared" si="2"/>
        <v>47.826086956521742</v>
      </c>
      <c r="J10" s="161">
        <v>6</v>
      </c>
      <c r="K10" s="21">
        <v>26.08</v>
      </c>
      <c r="L10" s="21">
        <v>7.5</v>
      </c>
      <c r="M10" s="21">
        <v>73.900000000000006</v>
      </c>
      <c r="N10" s="161" t="s">
        <v>85</v>
      </c>
    </row>
    <row r="11" spans="1:14" ht="15" thickBot="1" x14ac:dyDescent="0.35">
      <c r="A11" s="157">
        <v>7</v>
      </c>
      <c r="B11" s="28" t="s">
        <v>29</v>
      </c>
      <c r="C11" s="23">
        <v>28</v>
      </c>
      <c r="D11" s="161"/>
      <c r="E11" s="21">
        <f t="shared" si="0"/>
        <v>0</v>
      </c>
      <c r="F11" s="161">
        <v>5</v>
      </c>
      <c r="G11" s="21">
        <f t="shared" si="1"/>
        <v>17.857142857142858</v>
      </c>
      <c r="H11" s="161">
        <v>14</v>
      </c>
      <c r="I11" s="21">
        <f t="shared" si="2"/>
        <v>50</v>
      </c>
      <c r="J11" s="161">
        <v>9</v>
      </c>
      <c r="K11" s="21">
        <f t="shared" ref="K11:K16" si="4">J11/C11*100</f>
        <v>32.142857142857146</v>
      </c>
      <c r="L11" s="21">
        <v>8.3000000000000007</v>
      </c>
      <c r="M11" s="21">
        <v>82.1</v>
      </c>
      <c r="N11" s="161" t="s">
        <v>82</v>
      </c>
    </row>
    <row r="12" spans="1:14" ht="15" thickBot="1" x14ac:dyDescent="0.35">
      <c r="A12" s="157">
        <v>8</v>
      </c>
      <c r="B12" s="28" t="s">
        <v>30</v>
      </c>
      <c r="C12" s="23">
        <v>30</v>
      </c>
      <c r="D12" s="161"/>
      <c r="E12" s="21">
        <f t="shared" si="0"/>
        <v>0</v>
      </c>
      <c r="F12" s="161">
        <v>10</v>
      </c>
      <c r="G12" s="21">
        <f t="shared" si="1"/>
        <v>33.333333333333329</v>
      </c>
      <c r="H12" s="161">
        <v>15</v>
      </c>
      <c r="I12" s="21">
        <f t="shared" si="2"/>
        <v>50</v>
      </c>
      <c r="J12" s="161">
        <v>5</v>
      </c>
      <c r="K12" s="21">
        <f t="shared" si="4"/>
        <v>16.666666666666664</v>
      </c>
      <c r="L12" s="21">
        <v>7.4</v>
      </c>
      <c r="M12" s="21">
        <v>66.7</v>
      </c>
      <c r="N12" s="161" t="s">
        <v>82</v>
      </c>
    </row>
    <row r="13" spans="1:14" ht="15" thickBot="1" x14ac:dyDescent="0.35">
      <c r="A13" s="157">
        <v>9</v>
      </c>
      <c r="B13" s="28" t="s">
        <v>17</v>
      </c>
      <c r="C13" s="23">
        <v>25</v>
      </c>
      <c r="D13" s="161"/>
      <c r="E13" s="21">
        <f t="shared" si="0"/>
        <v>0</v>
      </c>
      <c r="F13" s="161">
        <v>6</v>
      </c>
      <c r="G13" s="21">
        <f t="shared" si="1"/>
        <v>24</v>
      </c>
      <c r="H13" s="161">
        <v>12</v>
      </c>
      <c r="I13" s="21">
        <f t="shared" si="2"/>
        <v>48</v>
      </c>
      <c r="J13" s="161">
        <v>7</v>
      </c>
      <c r="K13" s="21">
        <f t="shared" si="4"/>
        <v>28.000000000000004</v>
      </c>
      <c r="L13" s="21">
        <v>8.1</v>
      </c>
      <c r="M13" s="21">
        <v>76</v>
      </c>
      <c r="N13" s="161" t="s">
        <v>86</v>
      </c>
    </row>
    <row r="14" spans="1:14" ht="15" thickBot="1" x14ac:dyDescent="0.35">
      <c r="A14" s="157">
        <v>10</v>
      </c>
      <c r="B14" s="28" t="s">
        <v>32</v>
      </c>
      <c r="C14" s="23">
        <v>22</v>
      </c>
      <c r="D14" s="161"/>
      <c r="E14" s="21">
        <f t="shared" si="0"/>
        <v>0</v>
      </c>
      <c r="F14" s="161">
        <v>6</v>
      </c>
      <c r="G14" s="21">
        <f t="shared" si="1"/>
        <v>27.27272727272727</v>
      </c>
      <c r="H14" s="161">
        <v>9</v>
      </c>
      <c r="I14" s="21">
        <f t="shared" si="2"/>
        <v>40.909090909090914</v>
      </c>
      <c r="J14" s="161">
        <v>7</v>
      </c>
      <c r="K14" s="21">
        <f t="shared" si="4"/>
        <v>31.818181818181817</v>
      </c>
      <c r="L14" s="21">
        <v>7.7</v>
      </c>
      <c r="M14" s="21">
        <v>72.709999999999994</v>
      </c>
      <c r="N14" s="161" t="s">
        <v>87</v>
      </c>
    </row>
    <row r="15" spans="1:14" ht="15" thickBot="1" x14ac:dyDescent="0.35">
      <c r="A15" s="157">
        <v>11</v>
      </c>
      <c r="B15" s="28">
        <v>11</v>
      </c>
      <c r="C15" s="23">
        <v>30</v>
      </c>
      <c r="D15" s="161"/>
      <c r="E15" s="21">
        <f t="shared" si="0"/>
        <v>0</v>
      </c>
      <c r="F15" s="161">
        <v>8</v>
      </c>
      <c r="G15" s="21">
        <f t="shared" si="1"/>
        <v>26.666666666666668</v>
      </c>
      <c r="H15" s="161">
        <v>10</v>
      </c>
      <c r="I15" s="21">
        <f t="shared" si="2"/>
        <v>33.333333333333329</v>
      </c>
      <c r="J15" s="161">
        <v>12</v>
      </c>
      <c r="K15" s="21">
        <f t="shared" si="4"/>
        <v>40</v>
      </c>
      <c r="L15" s="21">
        <v>7.9</v>
      </c>
      <c r="M15" s="21">
        <v>73.3</v>
      </c>
      <c r="N15" s="161" t="s">
        <v>88</v>
      </c>
    </row>
    <row r="16" spans="1:14" ht="15" thickBot="1" x14ac:dyDescent="0.35">
      <c r="A16" s="120"/>
      <c r="B16" s="161"/>
      <c r="C16" s="23">
        <v>310</v>
      </c>
      <c r="D16" s="161">
        <v>1</v>
      </c>
      <c r="E16" s="21">
        <f t="shared" si="0"/>
        <v>0.32258064516129031</v>
      </c>
      <c r="F16" s="161">
        <v>67</v>
      </c>
      <c r="G16" s="21">
        <f t="shared" si="1"/>
        <v>21.612903225806452</v>
      </c>
      <c r="H16" s="161">
        <v>151</v>
      </c>
      <c r="I16" s="21">
        <f t="shared" si="2"/>
        <v>48.70967741935484</v>
      </c>
      <c r="J16" s="161">
        <v>91</v>
      </c>
      <c r="K16" s="21">
        <f t="shared" si="4"/>
        <v>29.354838709677416</v>
      </c>
      <c r="L16" s="21">
        <v>7.8</v>
      </c>
      <c r="M16" s="21">
        <v>78.099999999999994</v>
      </c>
      <c r="N16" s="161" t="s">
        <v>85</v>
      </c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O23" sqref="O23"/>
    </sheetView>
  </sheetViews>
  <sheetFormatPr defaultRowHeight="14.4" x14ac:dyDescent="0.3"/>
  <cols>
    <col min="1" max="1" width="3.21875" customWidth="1"/>
    <col min="2" max="2" width="5.5546875" customWidth="1"/>
    <col min="3" max="3" width="6.77734375" customWidth="1"/>
    <col min="5" max="6" width="9" bestFit="1" customWidth="1"/>
    <col min="7" max="7" width="11.44140625" bestFit="1" customWidth="1"/>
    <col min="8" max="8" width="9" bestFit="1" customWidth="1"/>
    <col min="9" max="9" width="11.44140625" bestFit="1" customWidth="1"/>
    <col min="10" max="10" width="9" bestFit="1" customWidth="1"/>
    <col min="11" max="11" width="11.44140625" bestFit="1" customWidth="1"/>
    <col min="12" max="13" width="9" bestFit="1" customWidth="1"/>
    <col min="14" max="14" width="20.109375" customWidth="1"/>
  </cols>
  <sheetData>
    <row r="1" spans="1:14" ht="16.2" x14ac:dyDescent="0.35">
      <c r="A1" s="180" t="s">
        <v>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5" thickBot="1" x14ac:dyDescent="0.35">
      <c r="A2" s="100"/>
      <c r="B2" s="182"/>
      <c r="C2" s="19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27" thickBot="1" x14ac:dyDescent="0.35">
      <c r="A3" s="191" t="s">
        <v>0</v>
      </c>
      <c r="B3" s="186" t="s">
        <v>1</v>
      </c>
      <c r="C3" s="186" t="s">
        <v>2</v>
      </c>
      <c r="D3" s="187" t="s">
        <v>3</v>
      </c>
      <c r="E3" s="193"/>
      <c r="F3" s="115" t="s">
        <v>4</v>
      </c>
      <c r="G3" s="116"/>
      <c r="H3" s="115" t="s">
        <v>5</v>
      </c>
      <c r="I3" s="116"/>
      <c r="J3" s="187" t="s">
        <v>6</v>
      </c>
      <c r="K3" s="193"/>
      <c r="L3" s="117" t="s">
        <v>7</v>
      </c>
      <c r="M3" s="117" t="s">
        <v>8</v>
      </c>
      <c r="N3" s="186" t="s">
        <v>9</v>
      </c>
    </row>
    <row r="4" spans="1:14" ht="27" thickBot="1" x14ac:dyDescent="0.35">
      <c r="A4" s="192"/>
      <c r="B4" s="192"/>
      <c r="C4" s="192"/>
      <c r="D4" s="118" t="s">
        <v>10</v>
      </c>
      <c r="E4" s="118" t="s">
        <v>11</v>
      </c>
      <c r="F4" s="118" t="s">
        <v>12</v>
      </c>
      <c r="G4" s="118" t="s">
        <v>11</v>
      </c>
      <c r="H4" s="118" t="s">
        <v>13</v>
      </c>
      <c r="I4" s="118" t="s">
        <v>11</v>
      </c>
      <c r="J4" s="118" t="s">
        <v>14</v>
      </c>
      <c r="K4" s="118" t="s">
        <v>11</v>
      </c>
      <c r="L4" s="118"/>
      <c r="M4" s="118"/>
      <c r="N4" s="192"/>
    </row>
    <row r="5" spans="1:14" ht="15" thickBot="1" x14ac:dyDescent="0.35">
      <c r="A5" s="119">
        <v>1</v>
      </c>
      <c r="B5" s="21" t="s">
        <v>20</v>
      </c>
      <c r="C5" s="21">
        <v>33</v>
      </c>
      <c r="D5" s="21"/>
      <c r="E5" s="21">
        <f t="shared" ref="E5:E16" si="0">D5/C5*100</f>
        <v>0</v>
      </c>
      <c r="F5" s="158">
        <v>4</v>
      </c>
      <c r="G5" s="21">
        <f t="shared" ref="G5:G16" si="1">F5/C5*100</f>
        <v>12.121212121212121</v>
      </c>
      <c r="H5" s="158">
        <v>9</v>
      </c>
      <c r="I5" s="21">
        <f t="shared" ref="I5:I16" si="2">H5/C5*100</f>
        <v>27.27272727272727</v>
      </c>
      <c r="J5" s="158">
        <v>20</v>
      </c>
      <c r="K5" s="21">
        <f t="shared" ref="K5:K16" si="3">J5/C5*100</f>
        <v>60.606060606060609</v>
      </c>
      <c r="L5" s="21" t="s">
        <v>59</v>
      </c>
      <c r="M5" s="21">
        <v>88</v>
      </c>
      <c r="N5" s="162" t="s">
        <v>90</v>
      </c>
    </row>
    <row r="6" spans="1:14" ht="15" thickBot="1" x14ac:dyDescent="0.35">
      <c r="A6" s="119">
        <v>2</v>
      </c>
      <c r="B6" s="21" t="s">
        <v>22</v>
      </c>
      <c r="C6" s="21">
        <v>33</v>
      </c>
      <c r="D6" s="21"/>
      <c r="E6" s="21">
        <f t="shared" si="0"/>
        <v>0</v>
      </c>
      <c r="F6" s="158">
        <v>4</v>
      </c>
      <c r="G6" s="21">
        <f t="shared" si="1"/>
        <v>12.121212121212121</v>
      </c>
      <c r="H6" s="158">
        <v>13</v>
      </c>
      <c r="I6" s="21">
        <f t="shared" si="2"/>
        <v>39.393939393939391</v>
      </c>
      <c r="J6" s="158">
        <v>16</v>
      </c>
      <c r="K6" s="21">
        <f t="shared" si="3"/>
        <v>48.484848484848484</v>
      </c>
      <c r="L6" s="21" t="s">
        <v>59</v>
      </c>
      <c r="M6" s="21">
        <v>87.8</v>
      </c>
      <c r="N6" s="162" t="s">
        <v>82</v>
      </c>
    </row>
    <row r="7" spans="1:14" ht="15" thickBot="1" x14ac:dyDescent="0.35">
      <c r="A7" s="119">
        <v>3</v>
      </c>
      <c r="B7" s="28" t="s">
        <v>24</v>
      </c>
      <c r="C7" s="23">
        <v>28</v>
      </c>
      <c r="D7" s="120"/>
      <c r="E7" s="21">
        <f t="shared" si="0"/>
        <v>0</v>
      </c>
      <c r="F7" s="120"/>
      <c r="G7" s="21">
        <f t="shared" si="1"/>
        <v>0</v>
      </c>
      <c r="H7" s="120">
        <v>15</v>
      </c>
      <c r="I7" s="21">
        <f t="shared" si="2"/>
        <v>53.571428571428569</v>
      </c>
      <c r="J7" s="120">
        <v>13</v>
      </c>
      <c r="K7" s="21">
        <f t="shared" si="3"/>
        <v>46.428571428571431</v>
      </c>
      <c r="L7" s="21">
        <v>9.3000000000000007</v>
      </c>
      <c r="M7" s="21">
        <v>100</v>
      </c>
      <c r="N7" s="120" t="s">
        <v>85</v>
      </c>
    </row>
    <row r="8" spans="1:14" ht="15" thickBot="1" x14ac:dyDescent="0.35">
      <c r="A8" s="119">
        <v>4</v>
      </c>
      <c r="B8" s="28" t="s">
        <v>25</v>
      </c>
      <c r="C8" s="23">
        <v>28</v>
      </c>
      <c r="D8" s="120"/>
      <c r="E8" s="21">
        <f t="shared" si="0"/>
        <v>0</v>
      </c>
      <c r="F8" s="120">
        <v>10</v>
      </c>
      <c r="G8" s="21">
        <f t="shared" si="1"/>
        <v>35.714285714285715</v>
      </c>
      <c r="H8" s="120">
        <v>11</v>
      </c>
      <c r="I8" s="21">
        <f t="shared" si="2"/>
        <v>39.285714285714285</v>
      </c>
      <c r="J8" s="120">
        <v>7</v>
      </c>
      <c r="K8" s="21">
        <f t="shared" si="3"/>
        <v>25</v>
      </c>
      <c r="L8" s="21">
        <v>7.3</v>
      </c>
      <c r="M8" s="21">
        <v>64.28</v>
      </c>
      <c r="N8" s="120" t="s">
        <v>87</v>
      </c>
    </row>
    <row r="9" spans="1:14" ht="15" thickBot="1" x14ac:dyDescent="0.35">
      <c r="A9" s="119">
        <v>5</v>
      </c>
      <c r="B9" s="28" t="s">
        <v>26</v>
      </c>
      <c r="C9" s="23">
        <v>30</v>
      </c>
      <c r="D9" s="120"/>
      <c r="E9" s="21">
        <f t="shared" si="0"/>
        <v>0</v>
      </c>
      <c r="F9" s="120">
        <v>7</v>
      </c>
      <c r="G9" s="21">
        <f t="shared" si="1"/>
        <v>23.333333333333332</v>
      </c>
      <c r="H9" s="120">
        <v>11</v>
      </c>
      <c r="I9" s="21">
        <f t="shared" si="2"/>
        <v>36.666666666666664</v>
      </c>
      <c r="J9" s="120">
        <v>12</v>
      </c>
      <c r="K9" s="21">
        <f t="shared" si="3"/>
        <v>40</v>
      </c>
      <c r="L9" s="21">
        <v>8.1999999999999993</v>
      </c>
      <c r="M9" s="21">
        <v>76.599999999999994</v>
      </c>
      <c r="N9" s="120" t="s">
        <v>85</v>
      </c>
    </row>
    <row r="10" spans="1:14" ht="15" thickBot="1" x14ac:dyDescent="0.35">
      <c r="A10" s="119">
        <v>6</v>
      </c>
      <c r="B10" s="28" t="s">
        <v>27</v>
      </c>
      <c r="C10" s="23">
        <v>23</v>
      </c>
      <c r="D10" s="120"/>
      <c r="E10" s="21">
        <f t="shared" si="0"/>
        <v>0</v>
      </c>
      <c r="F10" s="120">
        <v>5</v>
      </c>
      <c r="G10" s="21">
        <f t="shared" si="1"/>
        <v>21.739130434782609</v>
      </c>
      <c r="H10" s="120">
        <v>8</v>
      </c>
      <c r="I10" s="21">
        <f t="shared" si="2"/>
        <v>34.782608695652172</v>
      </c>
      <c r="J10" s="120">
        <v>10</v>
      </c>
      <c r="K10" s="21">
        <f t="shared" si="3"/>
        <v>43.478260869565219</v>
      </c>
      <c r="L10" s="21">
        <v>8.3000000000000007</v>
      </c>
      <c r="M10" s="21">
        <v>78.3</v>
      </c>
      <c r="N10" s="120" t="s">
        <v>85</v>
      </c>
    </row>
    <row r="11" spans="1:14" ht="15" thickBot="1" x14ac:dyDescent="0.35">
      <c r="A11" s="119">
        <v>7</v>
      </c>
      <c r="B11" s="28" t="s">
        <v>29</v>
      </c>
      <c r="C11" s="23">
        <v>28</v>
      </c>
      <c r="D11" s="120"/>
      <c r="E11" s="21">
        <f t="shared" si="0"/>
        <v>0</v>
      </c>
      <c r="F11" s="120">
        <v>11</v>
      </c>
      <c r="G11" s="21">
        <f t="shared" si="1"/>
        <v>39.285714285714285</v>
      </c>
      <c r="H11" s="120">
        <v>9</v>
      </c>
      <c r="I11" s="21">
        <f t="shared" si="2"/>
        <v>32.142857142857146</v>
      </c>
      <c r="J11" s="120">
        <v>8</v>
      </c>
      <c r="K11" s="21">
        <f t="shared" si="3"/>
        <v>28.571428571428569</v>
      </c>
      <c r="L11" s="21">
        <v>7.8</v>
      </c>
      <c r="M11" s="21">
        <v>60.7</v>
      </c>
      <c r="N11" s="120" t="s">
        <v>82</v>
      </c>
    </row>
    <row r="12" spans="1:14" ht="15" thickBot="1" x14ac:dyDescent="0.35">
      <c r="A12" s="119">
        <v>8</v>
      </c>
      <c r="B12" s="28" t="s">
        <v>30</v>
      </c>
      <c r="C12" s="23">
        <v>30</v>
      </c>
      <c r="D12" s="120"/>
      <c r="E12" s="21">
        <f t="shared" si="0"/>
        <v>0</v>
      </c>
      <c r="F12" s="120">
        <v>13</v>
      </c>
      <c r="G12" s="21">
        <f t="shared" si="1"/>
        <v>43.333333333333336</v>
      </c>
      <c r="H12" s="120">
        <v>9</v>
      </c>
      <c r="I12" s="21">
        <f t="shared" si="2"/>
        <v>30</v>
      </c>
      <c r="J12" s="120">
        <v>8</v>
      </c>
      <c r="K12" s="21">
        <f t="shared" si="3"/>
        <v>26.666666666666668</v>
      </c>
      <c r="L12" s="21">
        <v>7.3</v>
      </c>
      <c r="M12" s="21">
        <v>56.7</v>
      </c>
      <c r="N12" s="120" t="s">
        <v>82</v>
      </c>
    </row>
    <row r="13" spans="1:14" ht="15" thickBot="1" x14ac:dyDescent="0.35">
      <c r="A13" s="119">
        <v>9</v>
      </c>
      <c r="B13" s="28" t="s">
        <v>17</v>
      </c>
      <c r="C13" s="23">
        <v>25</v>
      </c>
      <c r="D13" s="120"/>
      <c r="E13" s="21">
        <f t="shared" si="0"/>
        <v>0</v>
      </c>
      <c r="F13" s="120">
        <v>4</v>
      </c>
      <c r="G13" s="21">
        <f t="shared" si="1"/>
        <v>16</v>
      </c>
      <c r="H13" s="120">
        <v>12</v>
      </c>
      <c r="I13" s="21">
        <f t="shared" si="2"/>
        <v>48</v>
      </c>
      <c r="J13" s="120">
        <v>9</v>
      </c>
      <c r="K13" s="21">
        <f t="shared" si="3"/>
        <v>36</v>
      </c>
      <c r="L13" s="21">
        <v>8.5</v>
      </c>
      <c r="M13" s="21">
        <v>84</v>
      </c>
      <c r="N13" s="120" t="s">
        <v>90</v>
      </c>
    </row>
    <row r="14" spans="1:14" ht="15" thickBot="1" x14ac:dyDescent="0.35">
      <c r="A14" s="119">
        <v>10</v>
      </c>
      <c r="B14" s="28" t="s">
        <v>32</v>
      </c>
      <c r="C14" s="23">
        <v>22</v>
      </c>
      <c r="D14" s="120"/>
      <c r="E14" s="21">
        <f t="shared" si="0"/>
        <v>0</v>
      </c>
      <c r="F14" s="120">
        <v>5</v>
      </c>
      <c r="G14" s="21">
        <f t="shared" si="1"/>
        <v>22.727272727272727</v>
      </c>
      <c r="H14" s="120">
        <v>8</v>
      </c>
      <c r="I14" s="21">
        <f t="shared" si="2"/>
        <v>36.363636363636367</v>
      </c>
      <c r="J14" s="120">
        <v>9</v>
      </c>
      <c r="K14" s="21">
        <f t="shared" si="3"/>
        <v>40.909090909090914</v>
      </c>
      <c r="L14" s="21">
        <v>8.4</v>
      </c>
      <c r="M14" s="21">
        <v>77.260000000000005</v>
      </c>
      <c r="N14" s="120" t="s">
        <v>87</v>
      </c>
    </row>
    <row r="15" spans="1:14" ht="15" thickBot="1" x14ac:dyDescent="0.35">
      <c r="A15" s="119">
        <v>11</v>
      </c>
      <c r="B15" s="28">
        <v>11</v>
      </c>
      <c r="C15" s="23">
        <v>30</v>
      </c>
      <c r="D15" s="120"/>
      <c r="E15" s="21">
        <f t="shared" si="0"/>
        <v>0</v>
      </c>
      <c r="F15" s="120">
        <v>8</v>
      </c>
      <c r="G15" s="21">
        <f t="shared" si="1"/>
        <v>26.666666666666668</v>
      </c>
      <c r="H15" s="120">
        <v>10</v>
      </c>
      <c r="I15" s="21">
        <f t="shared" si="2"/>
        <v>33.333333333333329</v>
      </c>
      <c r="J15" s="120">
        <v>12</v>
      </c>
      <c r="K15" s="21">
        <f t="shared" si="3"/>
        <v>40</v>
      </c>
      <c r="L15" s="21">
        <v>8.3000000000000007</v>
      </c>
      <c r="M15" s="21">
        <v>73.3</v>
      </c>
      <c r="N15" s="120" t="s">
        <v>88</v>
      </c>
    </row>
    <row r="16" spans="1:14" ht="15" thickBot="1" x14ac:dyDescent="0.35">
      <c r="A16" s="120"/>
      <c r="B16" s="120"/>
      <c r="C16" s="23">
        <v>310</v>
      </c>
      <c r="D16" s="120"/>
      <c r="E16" s="21">
        <f t="shared" si="0"/>
        <v>0</v>
      </c>
      <c r="F16" s="120">
        <v>71</v>
      </c>
      <c r="G16" s="21">
        <f t="shared" si="1"/>
        <v>22.903225806451612</v>
      </c>
      <c r="H16" s="120">
        <v>115</v>
      </c>
      <c r="I16" s="21">
        <f t="shared" si="2"/>
        <v>37.096774193548384</v>
      </c>
      <c r="J16" s="120">
        <v>124</v>
      </c>
      <c r="K16" s="21">
        <f t="shared" si="3"/>
        <v>40</v>
      </c>
      <c r="L16" s="21">
        <v>8.1</v>
      </c>
      <c r="M16" s="21">
        <v>77</v>
      </c>
      <c r="N16" s="120" t="s">
        <v>85</v>
      </c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sqref="A1:N16"/>
    </sheetView>
  </sheetViews>
  <sheetFormatPr defaultRowHeight="14.4" x14ac:dyDescent="0.3"/>
  <cols>
    <col min="1" max="1" width="4.21875" customWidth="1"/>
    <col min="2" max="6" width="9" bestFit="1" customWidth="1"/>
    <col min="7" max="7" width="11.44140625" bestFit="1" customWidth="1"/>
    <col min="8" max="8" width="9" bestFit="1" customWidth="1"/>
    <col min="9" max="9" width="11.44140625" bestFit="1" customWidth="1"/>
    <col min="10" max="10" width="9" bestFit="1" customWidth="1"/>
    <col min="11" max="11" width="11.44140625" bestFit="1" customWidth="1"/>
    <col min="12" max="13" width="9" bestFit="1" customWidth="1"/>
    <col min="14" max="14" width="17.6640625" customWidth="1"/>
  </cols>
  <sheetData>
    <row r="1" spans="1:14" x14ac:dyDescent="0.3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" thickBot="1" x14ac:dyDescent="0.35">
      <c r="A2" s="7"/>
      <c r="B2" s="195"/>
      <c r="C2" s="19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8.2" thickBot="1" x14ac:dyDescent="0.35">
      <c r="A3" s="197" t="s">
        <v>0</v>
      </c>
      <c r="B3" s="197" t="s">
        <v>1</v>
      </c>
      <c r="C3" s="197" t="s">
        <v>2</v>
      </c>
      <c r="D3" s="199" t="s">
        <v>3</v>
      </c>
      <c r="E3" s="200"/>
      <c r="F3" s="163" t="s">
        <v>4</v>
      </c>
      <c r="G3" s="164"/>
      <c r="H3" s="163" t="s">
        <v>5</v>
      </c>
      <c r="I3" s="164"/>
      <c r="J3" s="199" t="s">
        <v>6</v>
      </c>
      <c r="K3" s="200"/>
      <c r="L3" s="165" t="s">
        <v>7</v>
      </c>
      <c r="M3" s="165" t="s">
        <v>8</v>
      </c>
      <c r="N3" s="197" t="s">
        <v>9</v>
      </c>
    </row>
    <row r="4" spans="1:14" ht="28.2" thickBot="1" x14ac:dyDescent="0.35">
      <c r="A4" s="198"/>
      <c r="B4" s="198"/>
      <c r="C4" s="198"/>
      <c r="D4" s="166" t="s">
        <v>10</v>
      </c>
      <c r="E4" s="166" t="s">
        <v>11</v>
      </c>
      <c r="F4" s="166" t="s">
        <v>12</v>
      </c>
      <c r="G4" s="166" t="s">
        <v>11</v>
      </c>
      <c r="H4" s="166" t="s">
        <v>13</v>
      </c>
      <c r="I4" s="166" t="s">
        <v>11</v>
      </c>
      <c r="J4" s="166" t="s">
        <v>14</v>
      </c>
      <c r="K4" s="166" t="s">
        <v>11</v>
      </c>
      <c r="L4" s="166"/>
      <c r="M4" s="166"/>
      <c r="N4" s="198"/>
    </row>
    <row r="5" spans="1:14" ht="15" thickBot="1" x14ac:dyDescent="0.35">
      <c r="A5" s="139">
        <v>1</v>
      </c>
      <c r="B5" s="31" t="s">
        <v>20</v>
      </c>
      <c r="C5" s="31">
        <v>33</v>
      </c>
      <c r="D5" s="31">
        <v>0</v>
      </c>
      <c r="E5" s="31">
        <f>D5/C5*100</f>
        <v>0</v>
      </c>
      <c r="F5" s="31">
        <v>3</v>
      </c>
      <c r="G5" s="31">
        <f>F5/C5*100</f>
        <v>9.0909090909090917</v>
      </c>
      <c r="H5" s="31">
        <v>13</v>
      </c>
      <c r="I5" s="31">
        <f>H5/C5*100</f>
        <v>39.393939393939391</v>
      </c>
      <c r="J5" s="31">
        <v>17</v>
      </c>
      <c r="K5" s="31">
        <f>J5/C5*100</f>
        <v>51.515151515151516</v>
      </c>
      <c r="L5" s="31"/>
      <c r="M5" s="31">
        <v>90.9</v>
      </c>
      <c r="N5" s="139" t="s">
        <v>72</v>
      </c>
    </row>
    <row r="6" spans="1:14" ht="15" thickBot="1" x14ac:dyDescent="0.35">
      <c r="A6" s="139">
        <v>2</v>
      </c>
      <c r="B6" s="31" t="s">
        <v>22</v>
      </c>
      <c r="C6" s="31">
        <v>33</v>
      </c>
      <c r="D6" s="31">
        <v>0</v>
      </c>
      <c r="E6" s="31">
        <f t="shared" ref="E6:E16" si="0">D6/C6*100</f>
        <v>0</v>
      </c>
      <c r="F6" s="31">
        <v>3</v>
      </c>
      <c r="G6" s="31">
        <f t="shared" ref="G6:G16" si="1">F6/C6*100</f>
        <v>9.0909090909090917</v>
      </c>
      <c r="H6" s="31">
        <v>22</v>
      </c>
      <c r="I6" s="31">
        <f t="shared" ref="I6:I16" si="2">H6/C6*100</f>
        <v>66.666666666666657</v>
      </c>
      <c r="J6" s="31">
        <v>8</v>
      </c>
      <c r="K6" s="31">
        <f t="shared" ref="K6:K16" si="3">J6/C6*100</f>
        <v>24.242424242424242</v>
      </c>
      <c r="L6" s="167"/>
      <c r="M6" s="168">
        <v>91</v>
      </c>
      <c r="N6" s="139" t="s">
        <v>73</v>
      </c>
    </row>
    <row r="7" spans="1:14" ht="15" thickBot="1" x14ac:dyDescent="0.35">
      <c r="A7" s="139">
        <v>3</v>
      </c>
      <c r="B7" s="169" t="s">
        <v>24</v>
      </c>
      <c r="C7" s="170">
        <v>28</v>
      </c>
      <c r="D7" s="171">
        <v>0</v>
      </c>
      <c r="E7" s="31">
        <f t="shared" si="0"/>
        <v>0</v>
      </c>
      <c r="F7" s="171">
        <v>3</v>
      </c>
      <c r="G7" s="31">
        <f t="shared" si="1"/>
        <v>10.714285714285714</v>
      </c>
      <c r="H7" s="171">
        <v>10</v>
      </c>
      <c r="I7" s="31">
        <f t="shared" si="2"/>
        <v>35.714285714285715</v>
      </c>
      <c r="J7" s="171">
        <v>15</v>
      </c>
      <c r="K7" s="31">
        <f t="shared" si="3"/>
        <v>53.571428571428569</v>
      </c>
      <c r="L7" s="31">
        <v>8.9600000000000009</v>
      </c>
      <c r="M7" s="31">
        <v>89.3</v>
      </c>
      <c r="N7" s="171" t="s">
        <v>72</v>
      </c>
    </row>
    <row r="8" spans="1:14" ht="15" thickBot="1" x14ac:dyDescent="0.35">
      <c r="A8" s="139">
        <v>4</v>
      </c>
      <c r="B8" s="169" t="s">
        <v>25</v>
      </c>
      <c r="C8" s="170">
        <v>28</v>
      </c>
      <c r="D8" s="171">
        <v>0</v>
      </c>
      <c r="E8" s="31">
        <f t="shared" si="0"/>
        <v>0</v>
      </c>
      <c r="F8" s="171">
        <v>12</v>
      </c>
      <c r="G8" s="31">
        <f t="shared" si="1"/>
        <v>42.857142857142854</v>
      </c>
      <c r="H8" s="171">
        <v>10</v>
      </c>
      <c r="I8" s="31">
        <f t="shared" si="2"/>
        <v>35.714285714285715</v>
      </c>
      <c r="J8" s="171">
        <v>6</v>
      </c>
      <c r="K8" s="31">
        <f t="shared" si="3"/>
        <v>21.428571428571427</v>
      </c>
      <c r="L8" s="31">
        <v>7.3</v>
      </c>
      <c r="M8" s="31">
        <v>57.1</v>
      </c>
      <c r="N8" s="171" t="s">
        <v>74</v>
      </c>
    </row>
    <row r="9" spans="1:14" ht="15" thickBot="1" x14ac:dyDescent="0.35">
      <c r="A9" s="139">
        <v>5</v>
      </c>
      <c r="B9" s="169" t="s">
        <v>26</v>
      </c>
      <c r="C9" s="170">
        <v>30</v>
      </c>
      <c r="D9" s="171">
        <v>0</v>
      </c>
      <c r="E9" s="31">
        <f t="shared" si="0"/>
        <v>0</v>
      </c>
      <c r="F9" s="171">
        <v>4</v>
      </c>
      <c r="G9" s="31">
        <f t="shared" si="1"/>
        <v>13.333333333333334</v>
      </c>
      <c r="H9" s="171">
        <v>14</v>
      </c>
      <c r="I9" s="31">
        <f t="shared" si="2"/>
        <v>46.666666666666664</v>
      </c>
      <c r="J9" s="171">
        <v>12</v>
      </c>
      <c r="K9" s="31">
        <f t="shared" si="3"/>
        <v>40</v>
      </c>
      <c r="L9" s="31">
        <v>8.9</v>
      </c>
      <c r="M9" s="31">
        <v>86.7</v>
      </c>
      <c r="N9" s="171" t="s">
        <v>75</v>
      </c>
    </row>
    <row r="10" spans="1:14" ht="15" thickBot="1" x14ac:dyDescent="0.35">
      <c r="A10" s="139">
        <v>6</v>
      </c>
      <c r="B10" s="169" t="s">
        <v>27</v>
      </c>
      <c r="C10" s="170">
        <v>23</v>
      </c>
      <c r="D10" s="171">
        <v>0</v>
      </c>
      <c r="E10" s="31">
        <f t="shared" si="0"/>
        <v>0</v>
      </c>
      <c r="F10" s="171">
        <v>4</v>
      </c>
      <c r="G10" s="31">
        <f t="shared" si="1"/>
        <v>17.391304347826086</v>
      </c>
      <c r="H10" s="171">
        <v>12</v>
      </c>
      <c r="I10" s="31">
        <f t="shared" si="2"/>
        <v>52.173913043478258</v>
      </c>
      <c r="J10" s="171">
        <v>7</v>
      </c>
      <c r="K10" s="31">
        <f t="shared" si="3"/>
        <v>30.434782608695656</v>
      </c>
      <c r="L10" s="31">
        <v>8.1</v>
      </c>
      <c r="M10" s="31">
        <v>82.6</v>
      </c>
      <c r="N10" s="171" t="s">
        <v>75</v>
      </c>
    </row>
    <row r="11" spans="1:14" ht="15" thickBot="1" x14ac:dyDescent="0.35">
      <c r="A11" s="139">
        <v>7</v>
      </c>
      <c r="B11" s="169" t="s">
        <v>29</v>
      </c>
      <c r="C11" s="170">
        <v>28</v>
      </c>
      <c r="D11" s="171">
        <v>0</v>
      </c>
      <c r="E11" s="31">
        <f t="shared" si="0"/>
        <v>0</v>
      </c>
      <c r="F11" s="171">
        <v>14</v>
      </c>
      <c r="G11" s="31">
        <f t="shared" si="1"/>
        <v>50</v>
      </c>
      <c r="H11" s="171">
        <v>7</v>
      </c>
      <c r="I11" s="31">
        <f t="shared" si="2"/>
        <v>25</v>
      </c>
      <c r="J11" s="171">
        <v>7</v>
      </c>
      <c r="K11" s="31">
        <f t="shared" si="3"/>
        <v>25</v>
      </c>
      <c r="L11" s="31">
        <v>7.2</v>
      </c>
      <c r="M11" s="31">
        <v>50</v>
      </c>
      <c r="N11" s="171" t="s">
        <v>74</v>
      </c>
    </row>
    <row r="12" spans="1:14" ht="15" thickBot="1" x14ac:dyDescent="0.35">
      <c r="A12" s="139">
        <v>8</v>
      </c>
      <c r="B12" s="169" t="s">
        <v>30</v>
      </c>
      <c r="C12" s="170">
        <v>30</v>
      </c>
      <c r="D12" s="171">
        <v>0</v>
      </c>
      <c r="E12" s="31">
        <f t="shared" si="0"/>
        <v>0</v>
      </c>
      <c r="F12" s="171">
        <v>9</v>
      </c>
      <c r="G12" s="31">
        <f t="shared" si="1"/>
        <v>30</v>
      </c>
      <c r="H12" s="171">
        <v>12</v>
      </c>
      <c r="I12" s="31">
        <f t="shared" si="2"/>
        <v>40</v>
      </c>
      <c r="J12" s="171">
        <v>9</v>
      </c>
      <c r="K12" s="31">
        <f t="shared" si="3"/>
        <v>30</v>
      </c>
      <c r="L12" s="31">
        <v>7.9</v>
      </c>
      <c r="M12" s="31">
        <v>70</v>
      </c>
      <c r="N12" s="171" t="s">
        <v>72</v>
      </c>
    </row>
    <row r="13" spans="1:14" ht="15" thickBot="1" x14ac:dyDescent="0.35">
      <c r="A13" s="139">
        <v>9</v>
      </c>
      <c r="B13" s="169" t="s">
        <v>17</v>
      </c>
      <c r="C13" s="170">
        <v>25</v>
      </c>
      <c r="D13" s="171">
        <v>0</v>
      </c>
      <c r="E13" s="31">
        <f t="shared" si="0"/>
        <v>0</v>
      </c>
      <c r="F13" s="171">
        <v>6</v>
      </c>
      <c r="G13" s="31">
        <f t="shared" si="1"/>
        <v>24</v>
      </c>
      <c r="H13" s="171">
        <v>11</v>
      </c>
      <c r="I13" s="31">
        <f t="shared" si="2"/>
        <v>44</v>
      </c>
      <c r="J13" s="171">
        <v>8</v>
      </c>
      <c r="K13" s="31">
        <f t="shared" si="3"/>
        <v>32</v>
      </c>
      <c r="L13" s="31">
        <v>8.3000000000000007</v>
      </c>
      <c r="M13" s="31">
        <v>76</v>
      </c>
      <c r="N13" s="171" t="s">
        <v>74</v>
      </c>
    </row>
    <row r="14" spans="1:14" ht="15" thickBot="1" x14ac:dyDescent="0.35">
      <c r="A14" s="139">
        <v>10</v>
      </c>
      <c r="B14" s="169" t="s">
        <v>32</v>
      </c>
      <c r="C14" s="170">
        <v>22</v>
      </c>
      <c r="D14" s="171">
        <v>0</v>
      </c>
      <c r="E14" s="31">
        <f t="shared" si="0"/>
        <v>0</v>
      </c>
      <c r="F14" s="171">
        <v>6</v>
      </c>
      <c r="G14" s="31">
        <f t="shared" si="1"/>
        <v>27.27272727272727</v>
      </c>
      <c r="H14" s="171">
        <v>6</v>
      </c>
      <c r="I14" s="31">
        <f t="shared" si="2"/>
        <v>27.27272727272727</v>
      </c>
      <c r="J14" s="171">
        <v>10</v>
      </c>
      <c r="K14" s="31">
        <f t="shared" si="3"/>
        <v>45.454545454545453</v>
      </c>
      <c r="L14" s="31">
        <v>8.1999999999999993</v>
      </c>
      <c r="M14" s="31">
        <v>72.8</v>
      </c>
      <c r="N14" s="171" t="s">
        <v>74</v>
      </c>
    </row>
    <row r="15" spans="1:14" ht="15" thickBot="1" x14ac:dyDescent="0.35">
      <c r="A15" s="139">
        <v>11</v>
      </c>
      <c r="B15" s="169">
        <v>11</v>
      </c>
      <c r="C15" s="170">
        <v>30</v>
      </c>
      <c r="D15" s="171">
        <v>0</v>
      </c>
      <c r="E15" s="31">
        <f t="shared" si="0"/>
        <v>0</v>
      </c>
      <c r="F15" s="171">
        <v>10</v>
      </c>
      <c r="G15" s="31">
        <f t="shared" si="1"/>
        <v>33.333333333333329</v>
      </c>
      <c r="H15" s="171">
        <v>7</v>
      </c>
      <c r="I15" s="31">
        <f t="shared" si="2"/>
        <v>23.333333333333332</v>
      </c>
      <c r="J15" s="171">
        <v>13</v>
      </c>
      <c r="K15" s="31">
        <f t="shared" si="3"/>
        <v>43.333333333333336</v>
      </c>
      <c r="L15" s="31">
        <v>8.1</v>
      </c>
      <c r="M15" s="31">
        <v>66.599999999999994</v>
      </c>
      <c r="N15" s="171" t="s">
        <v>74</v>
      </c>
    </row>
    <row r="16" spans="1:14" ht="15" thickBot="1" x14ac:dyDescent="0.35">
      <c r="A16" s="171"/>
      <c r="B16" s="171"/>
      <c r="C16" s="170">
        <v>310</v>
      </c>
      <c r="D16" s="171"/>
      <c r="E16" s="31">
        <f t="shared" si="0"/>
        <v>0</v>
      </c>
      <c r="F16" s="171">
        <v>74</v>
      </c>
      <c r="G16" s="31">
        <f t="shared" si="1"/>
        <v>23.870967741935484</v>
      </c>
      <c r="H16" s="171">
        <v>124</v>
      </c>
      <c r="I16" s="31">
        <f t="shared" si="2"/>
        <v>40</v>
      </c>
      <c r="J16" s="171">
        <v>112</v>
      </c>
      <c r="K16" s="31">
        <f t="shared" si="3"/>
        <v>36.129032258064512</v>
      </c>
      <c r="L16" s="31">
        <v>8.1</v>
      </c>
      <c r="M16" s="31">
        <v>75.7</v>
      </c>
      <c r="N16" s="171"/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N14"/>
    </sheetView>
  </sheetViews>
  <sheetFormatPr defaultRowHeight="14.4" x14ac:dyDescent="0.3"/>
  <cols>
    <col min="1" max="2" width="6.6640625" customWidth="1"/>
    <col min="3" max="4" width="9" bestFit="1" customWidth="1"/>
    <col min="5" max="5" width="11.44140625" bestFit="1" customWidth="1"/>
    <col min="6" max="6" width="9" bestFit="1" customWidth="1"/>
    <col min="7" max="7" width="11.44140625" bestFit="1" customWidth="1"/>
    <col min="8" max="8" width="9" bestFit="1" customWidth="1"/>
    <col min="9" max="9" width="11.44140625" bestFit="1" customWidth="1"/>
    <col min="10" max="10" width="9" bestFit="1" customWidth="1"/>
    <col min="11" max="11" width="11.44140625" bestFit="1" customWidth="1"/>
    <col min="12" max="13" width="9" bestFit="1" customWidth="1"/>
    <col min="14" max="14" width="19.44140625" customWidth="1"/>
  </cols>
  <sheetData>
    <row r="1" spans="1:14" ht="16.2" x14ac:dyDescent="0.35">
      <c r="A1" s="201" t="s">
        <v>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5" thickBot="1" x14ac:dyDescent="0.35">
      <c r="A2" s="101"/>
      <c r="B2" s="182"/>
      <c r="C2" s="203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27" thickBot="1" x14ac:dyDescent="0.35">
      <c r="A3" s="204" t="s">
        <v>0</v>
      </c>
      <c r="B3" s="206" t="s">
        <v>1</v>
      </c>
      <c r="C3" s="206" t="s">
        <v>2</v>
      </c>
      <c r="D3" s="207" t="s">
        <v>3</v>
      </c>
      <c r="E3" s="208"/>
      <c r="F3" s="93" t="s">
        <v>4</v>
      </c>
      <c r="G3" s="94"/>
      <c r="H3" s="93" t="s">
        <v>5</v>
      </c>
      <c r="I3" s="94"/>
      <c r="J3" s="207" t="s">
        <v>6</v>
      </c>
      <c r="K3" s="208"/>
      <c r="L3" s="95" t="s">
        <v>7</v>
      </c>
      <c r="M3" s="95" t="s">
        <v>8</v>
      </c>
      <c r="N3" s="206" t="s">
        <v>9</v>
      </c>
    </row>
    <row r="4" spans="1:14" ht="27" thickBot="1" x14ac:dyDescent="0.35">
      <c r="A4" s="205"/>
      <c r="B4" s="205"/>
      <c r="C4" s="205"/>
      <c r="D4" s="96" t="s">
        <v>10</v>
      </c>
      <c r="E4" s="96" t="s">
        <v>11</v>
      </c>
      <c r="F4" s="96" t="s">
        <v>12</v>
      </c>
      <c r="G4" s="96" t="s">
        <v>11</v>
      </c>
      <c r="H4" s="96" t="s">
        <v>13</v>
      </c>
      <c r="I4" s="96" t="s">
        <v>11</v>
      </c>
      <c r="J4" s="96" t="s">
        <v>14</v>
      </c>
      <c r="K4" s="96" t="s">
        <v>11</v>
      </c>
      <c r="L4" s="96"/>
      <c r="M4" s="96"/>
      <c r="N4" s="205"/>
    </row>
    <row r="5" spans="1:14" ht="15" thickBot="1" x14ac:dyDescent="0.35">
      <c r="A5" s="103">
        <v>1</v>
      </c>
      <c r="B5" s="97" t="s">
        <v>20</v>
      </c>
      <c r="C5" s="97">
        <v>33</v>
      </c>
      <c r="D5" s="97"/>
      <c r="E5" s="97">
        <f t="shared" ref="E5:E14" si="0">D5/C5*100</f>
        <v>0</v>
      </c>
      <c r="F5" s="97">
        <v>3</v>
      </c>
      <c r="G5" s="97">
        <f t="shared" ref="G5:G14" si="1">F5/C5*100</f>
        <v>9.0909090909090917</v>
      </c>
      <c r="H5" s="97">
        <v>13</v>
      </c>
      <c r="I5" s="97">
        <f t="shared" ref="I5:I14" si="2">H5/C5*100</f>
        <v>39.393939393939391</v>
      </c>
      <c r="J5" s="97">
        <v>17</v>
      </c>
      <c r="K5" s="97">
        <f t="shared" ref="K5:K14" si="3">J5/C5*100</f>
        <v>51.515151515151516</v>
      </c>
      <c r="L5" s="97" t="s">
        <v>59</v>
      </c>
      <c r="M5" s="97">
        <v>90.8</v>
      </c>
      <c r="N5" s="97" t="s">
        <v>60</v>
      </c>
    </row>
    <row r="6" spans="1:14" ht="15" thickBot="1" x14ac:dyDescent="0.35">
      <c r="A6" s="103">
        <v>2</v>
      </c>
      <c r="B6" s="97" t="s">
        <v>22</v>
      </c>
      <c r="C6" s="97">
        <v>33</v>
      </c>
      <c r="D6" s="97"/>
      <c r="E6" s="97">
        <f t="shared" si="0"/>
        <v>0</v>
      </c>
      <c r="F6" s="97">
        <v>1</v>
      </c>
      <c r="G6" s="97">
        <f t="shared" si="1"/>
        <v>3.0303030303030303</v>
      </c>
      <c r="H6" s="97">
        <v>22</v>
      </c>
      <c r="I6" s="97">
        <f t="shared" si="2"/>
        <v>66.666666666666657</v>
      </c>
      <c r="J6" s="97">
        <v>10</v>
      </c>
      <c r="K6" s="97">
        <f t="shared" si="3"/>
        <v>30.303030303030305</v>
      </c>
      <c r="L6" s="97" t="s">
        <v>59</v>
      </c>
      <c r="M6" s="97">
        <v>96.9</v>
      </c>
      <c r="N6" s="97" t="s">
        <v>60</v>
      </c>
    </row>
    <row r="7" spans="1:14" ht="15" thickBot="1" x14ac:dyDescent="0.35">
      <c r="A7" s="103">
        <v>3</v>
      </c>
      <c r="B7" s="99" t="s">
        <v>26</v>
      </c>
      <c r="C7" s="98">
        <v>30</v>
      </c>
      <c r="D7" s="99"/>
      <c r="E7" s="97">
        <f t="shared" si="0"/>
        <v>0</v>
      </c>
      <c r="F7" s="99">
        <v>3</v>
      </c>
      <c r="G7" s="97">
        <f t="shared" si="1"/>
        <v>10</v>
      </c>
      <c r="H7" s="99">
        <v>15</v>
      </c>
      <c r="I7" s="97">
        <f t="shared" si="2"/>
        <v>50</v>
      </c>
      <c r="J7" s="99">
        <v>12</v>
      </c>
      <c r="K7" s="97">
        <f t="shared" si="3"/>
        <v>40</v>
      </c>
      <c r="L7" s="97" t="s">
        <v>61</v>
      </c>
      <c r="M7" s="97">
        <v>90</v>
      </c>
      <c r="N7" s="99" t="s">
        <v>93</v>
      </c>
    </row>
    <row r="8" spans="1:14" ht="15" thickBot="1" x14ac:dyDescent="0.35">
      <c r="A8" s="103">
        <v>4</v>
      </c>
      <c r="B8" s="99" t="s">
        <v>27</v>
      </c>
      <c r="C8" s="98">
        <v>23</v>
      </c>
      <c r="D8" s="99"/>
      <c r="E8" s="97">
        <f t="shared" si="0"/>
        <v>0</v>
      </c>
      <c r="F8" s="99">
        <v>8</v>
      </c>
      <c r="G8" s="97">
        <f t="shared" si="1"/>
        <v>34.782608695652172</v>
      </c>
      <c r="H8" s="99">
        <v>9</v>
      </c>
      <c r="I8" s="97">
        <f t="shared" si="2"/>
        <v>39.130434782608695</v>
      </c>
      <c r="J8" s="99">
        <v>6</v>
      </c>
      <c r="K8" s="97">
        <f t="shared" si="3"/>
        <v>26.086956521739129</v>
      </c>
      <c r="L8" s="97" t="s">
        <v>62</v>
      </c>
      <c r="M8" s="97">
        <v>65.099999999999994</v>
      </c>
      <c r="N8" s="99" t="s">
        <v>63</v>
      </c>
    </row>
    <row r="9" spans="1:14" ht="15" thickBot="1" x14ac:dyDescent="0.35">
      <c r="A9" s="103">
        <v>5</v>
      </c>
      <c r="B9" s="99" t="s">
        <v>29</v>
      </c>
      <c r="C9" s="98">
        <v>28</v>
      </c>
      <c r="D9" s="99"/>
      <c r="E9" s="97">
        <f t="shared" si="0"/>
        <v>0</v>
      </c>
      <c r="F9" s="99">
        <v>4</v>
      </c>
      <c r="G9" s="97">
        <f t="shared" si="1"/>
        <v>14.285714285714285</v>
      </c>
      <c r="H9" s="99">
        <v>18</v>
      </c>
      <c r="I9" s="97">
        <f t="shared" si="2"/>
        <v>64.285714285714292</v>
      </c>
      <c r="J9" s="99">
        <v>6</v>
      </c>
      <c r="K9" s="97">
        <f t="shared" si="3"/>
        <v>21.428571428571427</v>
      </c>
      <c r="L9" s="97">
        <v>7.9</v>
      </c>
      <c r="M9" s="97">
        <v>85.6</v>
      </c>
      <c r="N9" s="97" t="s">
        <v>60</v>
      </c>
    </row>
    <row r="10" spans="1:14" ht="15" thickBot="1" x14ac:dyDescent="0.35">
      <c r="A10" s="103">
        <v>6</v>
      </c>
      <c r="B10" s="99" t="s">
        <v>30</v>
      </c>
      <c r="C10" s="98">
        <v>30</v>
      </c>
      <c r="D10" s="99"/>
      <c r="E10" s="97">
        <f t="shared" si="0"/>
        <v>0</v>
      </c>
      <c r="F10" s="99">
        <v>8</v>
      </c>
      <c r="G10" s="97">
        <f t="shared" si="1"/>
        <v>26.666666666666668</v>
      </c>
      <c r="H10" s="99">
        <v>16</v>
      </c>
      <c r="I10" s="97">
        <f t="shared" si="2"/>
        <v>53.333333333333336</v>
      </c>
      <c r="J10" s="99">
        <v>6</v>
      </c>
      <c r="K10" s="97">
        <f t="shared" si="3"/>
        <v>20</v>
      </c>
      <c r="L10" s="97" t="s">
        <v>64</v>
      </c>
      <c r="M10" s="97">
        <v>73.3</v>
      </c>
      <c r="N10" s="99" t="s">
        <v>63</v>
      </c>
    </row>
    <row r="11" spans="1:14" ht="15" thickBot="1" x14ac:dyDescent="0.35">
      <c r="A11" s="103">
        <v>7</v>
      </c>
      <c r="B11" s="99" t="s">
        <v>17</v>
      </c>
      <c r="C11" s="98">
        <v>25</v>
      </c>
      <c r="D11" s="99">
        <v>1</v>
      </c>
      <c r="E11" s="97">
        <f t="shared" si="0"/>
        <v>4</v>
      </c>
      <c r="F11" s="99">
        <v>4</v>
      </c>
      <c r="G11" s="97">
        <f t="shared" si="1"/>
        <v>16</v>
      </c>
      <c r="H11" s="99">
        <v>17</v>
      </c>
      <c r="I11" s="97">
        <f t="shared" si="2"/>
        <v>68</v>
      </c>
      <c r="J11" s="99">
        <v>3</v>
      </c>
      <c r="K11" s="97">
        <f t="shared" si="3"/>
        <v>12</v>
      </c>
      <c r="L11" s="97">
        <v>7.8</v>
      </c>
      <c r="M11" s="97">
        <v>80</v>
      </c>
      <c r="N11" s="99" t="s">
        <v>65</v>
      </c>
    </row>
    <row r="12" spans="1:14" ht="15" thickBot="1" x14ac:dyDescent="0.35">
      <c r="A12" s="103">
        <v>8</v>
      </c>
      <c r="B12" s="99" t="s">
        <v>32</v>
      </c>
      <c r="C12" s="98">
        <v>22</v>
      </c>
      <c r="D12" s="99"/>
      <c r="E12" s="97">
        <f t="shared" si="0"/>
        <v>0</v>
      </c>
      <c r="F12" s="99">
        <v>4</v>
      </c>
      <c r="G12" s="97">
        <f t="shared" si="1"/>
        <v>18.181818181818183</v>
      </c>
      <c r="H12" s="99">
        <v>15</v>
      </c>
      <c r="I12" s="97">
        <f t="shared" si="2"/>
        <v>68.181818181818173</v>
      </c>
      <c r="J12" s="99">
        <v>3</v>
      </c>
      <c r="K12" s="97">
        <f t="shared" si="3"/>
        <v>13.636363636363635</v>
      </c>
      <c r="L12" s="97">
        <v>7.9</v>
      </c>
      <c r="M12" s="97">
        <v>81.7</v>
      </c>
      <c r="N12" s="99" t="s">
        <v>65</v>
      </c>
    </row>
    <row r="13" spans="1:14" ht="15" thickBot="1" x14ac:dyDescent="0.35">
      <c r="A13" s="103">
        <v>9</v>
      </c>
      <c r="B13" s="99">
        <v>11</v>
      </c>
      <c r="C13" s="98">
        <v>30</v>
      </c>
      <c r="D13" s="99"/>
      <c r="E13" s="97">
        <f t="shared" si="0"/>
        <v>0</v>
      </c>
      <c r="F13" s="99">
        <v>7</v>
      </c>
      <c r="G13" s="97">
        <f t="shared" si="1"/>
        <v>23.333333333333332</v>
      </c>
      <c r="H13" s="99">
        <v>11</v>
      </c>
      <c r="I13" s="97">
        <f t="shared" si="2"/>
        <v>36.666666666666664</v>
      </c>
      <c r="J13" s="99">
        <v>12</v>
      </c>
      <c r="K13" s="97">
        <f t="shared" si="3"/>
        <v>40</v>
      </c>
      <c r="L13" s="97" t="s">
        <v>66</v>
      </c>
      <c r="M13" s="97">
        <v>76.599999999999994</v>
      </c>
      <c r="N13" s="99" t="s">
        <v>63</v>
      </c>
    </row>
    <row r="14" spans="1:14" ht="15" thickBot="1" x14ac:dyDescent="0.35">
      <c r="A14" s="99"/>
      <c r="B14" s="99"/>
      <c r="C14" s="98">
        <v>254</v>
      </c>
      <c r="D14" s="99">
        <v>1</v>
      </c>
      <c r="E14" s="97">
        <f t="shared" si="0"/>
        <v>0.39370078740157477</v>
      </c>
      <c r="F14" s="99">
        <v>42</v>
      </c>
      <c r="G14" s="97">
        <f t="shared" si="1"/>
        <v>16.535433070866144</v>
      </c>
      <c r="H14" s="99">
        <v>136</v>
      </c>
      <c r="I14" s="97">
        <f t="shared" si="2"/>
        <v>53.543307086614178</v>
      </c>
      <c r="J14" s="99">
        <v>75</v>
      </c>
      <c r="K14" s="97">
        <f t="shared" si="3"/>
        <v>29.527559055118108</v>
      </c>
      <c r="L14" s="97">
        <v>8.1</v>
      </c>
      <c r="M14" s="97">
        <v>83</v>
      </c>
      <c r="N14" s="99" t="s">
        <v>60</v>
      </c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N1"/>
    </sheetView>
  </sheetViews>
  <sheetFormatPr defaultRowHeight="14.4" x14ac:dyDescent="0.3"/>
  <cols>
    <col min="1" max="1" width="4.88671875" customWidth="1"/>
    <col min="2" max="2" width="5.77734375" customWidth="1"/>
    <col min="3" max="3" width="9" bestFit="1" customWidth="1"/>
    <col min="5" max="6" width="9" bestFit="1" customWidth="1"/>
    <col min="7" max="7" width="11.44140625" bestFit="1" customWidth="1"/>
    <col min="8" max="8" width="9" bestFit="1" customWidth="1"/>
    <col min="9" max="9" width="11.44140625" bestFit="1" customWidth="1"/>
    <col min="10" max="10" width="9" bestFit="1" customWidth="1"/>
    <col min="11" max="11" width="11.44140625" bestFit="1" customWidth="1"/>
    <col min="12" max="13" width="9" bestFit="1" customWidth="1"/>
    <col min="14" max="14" width="20.33203125" customWidth="1"/>
  </cols>
  <sheetData>
    <row r="1" spans="1:14" ht="16.2" x14ac:dyDescent="0.35">
      <c r="A1" s="209" t="s">
        <v>95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5" thickBot="1" x14ac:dyDescent="0.35">
      <c r="A2" s="112"/>
      <c r="B2" s="211"/>
      <c r="C2" s="2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7" thickBot="1" x14ac:dyDescent="0.35">
      <c r="A3" s="213" t="s">
        <v>0</v>
      </c>
      <c r="B3" s="215" t="s">
        <v>1</v>
      </c>
      <c r="C3" s="215" t="s">
        <v>2</v>
      </c>
      <c r="D3" s="216" t="s">
        <v>3</v>
      </c>
      <c r="E3" s="217"/>
      <c r="F3" s="104" t="s">
        <v>4</v>
      </c>
      <c r="G3" s="105"/>
      <c r="H3" s="104" t="s">
        <v>5</v>
      </c>
      <c r="I3" s="105"/>
      <c r="J3" s="216" t="s">
        <v>6</v>
      </c>
      <c r="K3" s="217"/>
      <c r="L3" s="106" t="s">
        <v>7</v>
      </c>
      <c r="M3" s="106" t="s">
        <v>8</v>
      </c>
      <c r="N3" s="215" t="s">
        <v>9</v>
      </c>
    </row>
    <row r="4" spans="1:14" ht="27" thickBot="1" x14ac:dyDescent="0.35">
      <c r="A4" s="214"/>
      <c r="B4" s="214"/>
      <c r="C4" s="214"/>
      <c r="D4" s="107" t="s">
        <v>10</v>
      </c>
      <c r="E4" s="107" t="s">
        <v>11</v>
      </c>
      <c r="F4" s="107" t="s">
        <v>12</v>
      </c>
      <c r="G4" s="107" t="s">
        <v>11</v>
      </c>
      <c r="H4" s="107" t="s">
        <v>13</v>
      </c>
      <c r="I4" s="107" t="s">
        <v>11</v>
      </c>
      <c r="J4" s="107" t="s">
        <v>14</v>
      </c>
      <c r="K4" s="107" t="s">
        <v>11</v>
      </c>
      <c r="L4" s="107"/>
      <c r="M4" s="107"/>
      <c r="N4" s="214"/>
    </row>
    <row r="5" spans="1:14" ht="15" thickBot="1" x14ac:dyDescent="0.35">
      <c r="A5" s="113">
        <v>1</v>
      </c>
      <c r="B5" s="111" t="s">
        <v>24</v>
      </c>
      <c r="C5" s="108">
        <v>28</v>
      </c>
      <c r="D5" s="114"/>
      <c r="E5" s="107"/>
      <c r="F5" s="114">
        <v>2</v>
      </c>
      <c r="G5" s="107">
        <v>7.1428571400000003</v>
      </c>
      <c r="H5" s="114">
        <v>16</v>
      </c>
      <c r="I5" s="107">
        <v>57.142857100000001</v>
      </c>
      <c r="J5" s="114">
        <v>10</v>
      </c>
      <c r="K5" s="107">
        <v>35.714285699999998</v>
      </c>
      <c r="L5" s="107">
        <v>8.6999999999999993</v>
      </c>
      <c r="M5" s="107">
        <v>92.8</v>
      </c>
      <c r="N5" s="111" t="s">
        <v>60</v>
      </c>
    </row>
    <row r="6" spans="1:14" ht="15" thickBot="1" x14ac:dyDescent="0.35">
      <c r="A6" s="113">
        <v>2</v>
      </c>
      <c r="B6" s="111" t="s">
        <v>25</v>
      </c>
      <c r="C6" s="108">
        <v>28</v>
      </c>
      <c r="D6" s="114"/>
      <c r="E6" s="107"/>
      <c r="F6" s="114">
        <v>7</v>
      </c>
      <c r="G6" s="107">
        <v>25</v>
      </c>
      <c r="H6" s="114">
        <v>8</v>
      </c>
      <c r="I6" s="107">
        <v>28.571428600000001</v>
      </c>
      <c r="J6" s="114">
        <v>13</v>
      </c>
      <c r="K6" s="107">
        <v>46.428571400000003</v>
      </c>
      <c r="L6" s="107">
        <v>8.5</v>
      </c>
      <c r="M6" s="107">
        <v>74.900000000000006</v>
      </c>
      <c r="N6" s="111" t="s">
        <v>60</v>
      </c>
    </row>
    <row r="7" spans="1:14" ht="15" thickBot="1" x14ac:dyDescent="0.35">
      <c r="A7" s="113">
        <v>3</v>
      </c>
      <c r="B7" s="111" t="s">
        <v>26</v>
      </c>
      <c r="C7" s="108">
        <v>30</v>
      </c>
      <c r="D7" s="111"/>
      <c r="E7" s="109">
        <v>0</v>
      </c>
      <c r="F7" s="111">
        <v>3</v>
      </c>
      <c r="G7" s="109">
        <v>10</v>
      </c>
      <c r="H7" s="111">
        <v>14</v>
      </c>
      <c r="I7" s="109">
        <v>46.666666669999998</v>
      </c>
      <c r="J7" s="111">
        <v>13</v>
      </c>
      <c r="K7" s="109">
        <v>43.333333330000002</v>
      </c>
      <c r="L7" s="109">
        <v>9.5</v>
      </c>
      <c r="M7" s="109">
        <v>89.9</v>
      </c>
      <c r="N7" s="111" t="s">
        <v>68</v>
      </c>
    </row>
    <row r="8" spans="1:14" ht="15" thickBot="1" x14ac:dyDescent="0.35">
      <c r="A8" s="113">
        <v>4</v>
      </c>
      <c r="B8" s="111" t="s">
        <v>27</v>
      </c>
      <c r="C8" s="108">
        <v>23</v>
      </c>
      <c r="D8" s="111"/>
      <c r="E8" s="109">
        <v>0</v>
      </c>
      <c r="F8" s="111">
        <v>8</v>
      </c>
      <c r="G8" s="109">
        <v>34.782608699999997</v>
      </c>
      <c r="H8" s="111">
        <v>9</v>
      </c>
      <c r="I8" s="110">
        <v>39.130434780000002</v>
      </c>
      <c r="J8" s="111">
        <v>6</v>
      </c>
      <c r="K8" s="109">
        <v>26.086956520000001</v>
      </c>
      <c r="L8" s="109">
        <v>7.8</v>
      </c>
      <c r="M8" s="109">
        <v>65.099999999999994</v>
      </c>
      <c r="N8" s="111" t="s">
        <v>68</v>
      </c>
    </row>
    <row r="9" spans="1:14" ht="15" thickBot="1" x14ac:dyDescent="0.35">
      <c r="A9" s="113">
        <v>5</v>
      </c>
      <c r="B9" s="111" t="s">
        <v>29</v>
      </c>
      <c r="C9" s="108">
        <v>28</v>
      </c>
      <c r="D9" s="111"/>
      <c r="E9" s="109">
        <v>0</v>
      </c>
      <c r="F9" s="111">
        <v>2</v>
      </c>
      <c r="G9" s="109">
        <v>7.1428571429999996</v>
      </c>
      <c r="H9" s="111">
        <v>19</v>
      </c>
      <c r="I9" s="109">
        <v>67.857142859999996</v>
      </c>
      <c r="J9" s="111">
        <v>7</v>
      </c>
      <c r="K9" s="109">
        <v>25</v>
      </c>
      <c r="L9" s="109">
        <v>8.5</v>
      </c>
      <c r="M9" s="109">
        <v>92.8</v>
      </c>
      <c r="N9" s="111" t="s">
        <v>60</v>
      </c>
    </row>
    <row r="10" spans="1:14" ht="15" thickBot="1" x14ac:dyDescent="0.35">
      <c r="A10" s="113">
        <v>6</v>
      </c>
      <c r="B10" s="111" t="s">
        <v>30</v>
      </c>
      <c r="C10" s="108">
        <v>30</v>
      </c>
      <c r="D10" s="111"/>
      <c r="E10" s="109">
        <v>0</v>
      </c>
      <c r="F10" s="111">
        <v>7</v>
      </c>
      <c r="G10" s="109">
        <v>23.333333329999999</v>
      </c>
      <c r="H10" s="111">
        <v>15</v>
      </c>
      <c r="I10" s="109">
        <v>50</v>
      </c>
      <c r="J10" s="111">
        <v>8</v>
      </c>
      <c r="K10" s="109">
        <v>26.666666670000001</v>
      </c>
      <c r="L10" s="109">
        <v>7.9</v>
      </c>
      <c r="M10" s="109">
        <v>57.9</v>
      </c>
      <c r="N10" s="111" t="s">
        <v>68</v>
      </c>
    </row>
    <row r="11" spans="1:14" ht="15" thickBot="1" x14ac:dyDescent="0.35">
      <c r="A11" s="113">
        <v>7</v>
      </c>
      <c r="B11" s="111" t="s">
        <v>17</v>
      </c>
      <c r="C11" s="108">
        <v>25</v>
      </c>
      <c r="D11" s="111"/>
      <c r="E11" s="109">
        <v>0</v>
      </c>
      <c r="F11" s="111">
        <v>3</v>
      </c>
      <c r="G11" s="109">
        <v>12</v>
      </c>
      <c r="H11" s="111">
        <v>18</v>
      </c>
      <c r="I11" s="109">
        <v>72</v>
      </c>
      <c r="J11" s="111">
        <v>4</v>
      </c>
      <c r="K11" s="109">
        <v>16</v>
      </c>
      <c r="L11" s="109">
        <v>7.9</v>
      </c>
      <c r="M11" s="109">
        <v>88</v>
      </c>
      <c r="N11" s="111" t="s">
        <v>65</v>
      </c>
    </row>
    <row r="12" spans="1:14" ht="15" thickBot="1" x14ac:dyDescent="0.35">
      <c r="A12" s="113">
        <v>8</v>
      </c>
      <c r="B12" s="111" t="s">
        <v>32</v>
      </c>
      <c r="C12" s="108">
        <v>22</v>
      </c>
      <c r="D12" s="111"/>
      <c r="E12" s="109">
        <v>0</v>
      </c>
      <c r="F12" s="111">
        <v>2</v>
      </c>
      <c r="G12" s="109">
        <v>9.0909090910000003</v>
      </c>
      <c r="H12" s="111">
        <v>15</v>
      </c>
      <c r="I12" s="109">
        <v>68.181818179999993</v>
      </c>
      <c r="J12" s="111">
        <v>5</v>
      </c>
      <c r="K12" s="109">
        <v>22.727272729999999</v>
      </c>
      <c r="L12" s="109">
        <v>8.1999999999999993</v>
      </c>
      <c r="M12" s="109">
        <v>90.8</v>
      </c>
      <c r="N12" s="111" t="s">
        <v>65</v>
      </c>
    </row>
    <row r="13" spans="1:14" ht="15" thickBot="1" x14ac:dyDescent="0.35">
      <c r="A13" s="113">
        <v>9</v>
      </c>
      <c r="B13" s="111">
        <v>11</v>
      </c>
      <c r="C13" s="108">
        <v>30</v>
      </c>
      <c r="D13" s="111"/>
      <c r="E13" s="109">
        <v>0</v>
      </c>
      <c r="F13" s="111">
        <v>2</v>
      </c>
      <c r="G13" s="109">
        <v>6.6666666670000003</v>
      </c>
      <c r="H13" s="111">
        <v>15</v>
      </c>
      <c r="I13" s="109">
        <v>50</v>
      </c>
      <c r="J13" s="111">
        <v>13</v>
      </c>
      <c r="K13" s="109">
        <v>43.333333330000002</v>
      </c>
      <c r="L13" s="109">
        <v>9.1999999999999993</v>
      </c>
      <c r="M13" s="109">
        <v>93.3</v>
      </c>
      <c r="N13" s="111" t="s">
        <v>68</v>
      </c>
    </row>
    <row r="14" spans="1:14" ht="15" thickBot="1" x14ac:dyDescent="0.35">
      <c r="A14" s="111"/>
      <c r="B14" s="111"/>
      <c r="C14" s="108">
        <v>244</v>
      </c>
      <c r="D14" s="111"/>
      <c r="E14" s="109">
        <v>0</v>
      </c>
      <c r="F14" s="111">
        <v>36</v>
      </c>
      <c r="G14" s="109">
        <v>14.75409836</v>
      </c>
      <c r="H14" s="111">
        <v>129</v>
      </c>
      <c r="I14" s="109">
        <v>52.868852459999999</v>
      </c>
      <c r="J14" s="111">
        <v>79</v>
      </c>
      <c r="K14" s="109">
        <v>32.37704918</v>
      </c>
      <c r="L14" s="109">
        <v>8.4</v>
      </c>
      <c r="M14" s="109">
        <v>85.1</v>
      </c>
      <c r="N14" s="111" t="s">
        <v>60</v>
      </c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T20" sqref="T20"/>
    </sheetView>
  </sheetViews>
  <sheetFormatPr defaultRowHeight="14.4" x14ac:dyDescent="0.3"/>
  <cols>
    <col min="1" max="1" width="3.21875" customWidth="1"/>
    <col min="2" max="2" width="6.33203125" customWidth="1"/>
    <col min="14" max="14" width="15.6640625" customWidth="1"/>
  </cols>
  <sheetData>
    <row r="1" spans="1:14" ht="15.6" x14ac:dyDescent="0.3">
      <c r="A1" s="220" t="s">
        <v>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5" thickBot="1" x14ac:dyDescent="0.35">
      <c r="A2" s="122"/>
      <c r="B2" s="221"/>
      <c r="C2" s="22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7" thickBot="1" x14ac:dyDescent="0.35">
      <c r="A3" s="218" t="s">
        <v>0</v>
      </c>
      <c r="B3" s="176" t="s">
        <v>1</v>
      </c>
      <c r="C3" s="176" t="s">
        <v>2</v>
      </c>
      <c r="D3" s="178" t="s">
        <v>3</v>
      </c>
      <c r="E3" s="179"/>
      <c r="F3" s="131" t="s">
        <v>4</v>
      </c>
      <c r="G3" s="132"/>
      <c r="H3" s="131" t="s">
        <v>5</v>
      </c>
      <c r="I3" s="132"/>
      <c r="J3" s="178" t="s">
        <v>6</v>
      </c>
      <c r="K3" s="179"/>
      <c r="L3" s="124" t="s">
        <v>7</v>
      </c>
      <c r="M3" s="124" t="s">
        <v>8</v>
      </c>
      <c r="N3" s="176" t="s">
        <v>9</v>
      </c>
    </row>
    <row r="4" spans="1:14" ht="27" thickBot="1" x14ac:dyDescent="0.35">
      <c r="A4" s="219"/>
      <c r="B4" s="177"/>
      <c r="C4" s="177"/>
      <c r="D4" s="125" t="s">
        <v>10</v>
      </c>
      <c r="E4" s="125" t="s">
        <v>11</v>
      </c>
      <c r="F4" s="125" t="s">
        <v>12</v>
      </c>
      <c r="G4" s="125" t="s">
        <v>11</v>
      </c>
      <c r="H4" s="125" t="s">
        <v>13</v>
      </c>
      <c r="I4" s="125" t="s">
        <v>11</v>
      </c>
      <c r="J4" s="125" t="s">
        <v>14</v>
      </c>
      <c r="K4" s="125" t="s">
        <v>11</v>
      </c>
      <c r="L4" s="125"/>
      <c r="M4" s="125"/>
      <c r="N4" s="177"/>
    </row>
    <row r="5" spans="1:14" ht="15" thickBot="1" x14ac:dyDescent="0.35">
      <c r="A5" s="123">
        <v>1</v>
      </c>
      <c r="B5" s="126" t="s">
        <v>20</v>
      </c>
      <c r="C5" s="126">
        <v>33</v>
      </c>
      <c r="D5" s="126">
        <v>0</v>
      </c>
      <c r="E5" s="126">
        <v>0</v>
      </c>
      <c r="F5" s="133">
        <v>8</v>
      </c>
      <c r="G5" s="126">
        <v>24.242424242424242</v>
      </c>
      <c r="H5" s="134">
        <v>14</v>
      </c>
      <c r="I5" s="126">
        <v>42.424242424242422</v>
      </c>
      <c r="J5" s="126">
        <v>11</v>
      </c>
      <c r="K5" s="126">
        <v>33.333333333333329</v>
      </c>
      <c r="L5" s="133"/>
      <c r="M5" s="136"/>
      <c r="N5" s="133" t="s">
        <v>70</v>
      </c>
    </row>
    <row r="6" spans="1:14" ht="15" thickBot="1" x14ac:dyDescent="0.35">
      <c r="A6" s="123">
        <v>2</v>
      </c>
      <c r="B6" s="126" t="s">
        <v>22</v>
      </c>
      <c r="C6" s="126">
        <v>33</v>
      </c>
      <c r="D6" s="126">
        <v>0</v>
      </c>
      <c r="E6" s="126">
        <v>0</v>
      </c>
      <c r="F6" s="133">
        <v>14</v>
      </c>
      <c r="G6" s="126">
        <v>42.424242424242422</v>
      </c>
      <c r="H6" s="126">
        <v>10</v>
      </c>
      <c r="I6" s="126">
        <v>30.303030303030305</v>
      </c>
      <c r="J6" s="126">
        <v>9</v>
      </c>
      <c r="K6" s="126">
        <v>27.27272727272727</v>
      </c>
      <c r="L6" s="133"/>
      <c r="M6" s="133"/>
      <c r="N6" s="133" t="s">
        <v>70</v>
      </c>
    </row>
    <row r="7" spans="1:14" ht="15" thickBot="1" x14ac:dyDescent="0.35">
      <c r="A7" s="123">
        <v>3</v>
      </c>
      <c r="B7" s="130" t="s">
        <v>24</v>
      </c>
      <c r="C7" s="128">
        <v>28</v>
      </c>
      <c r="D7" s="128">
        <v>0</v>
      </c>
      <c r="E7" s="126">
        <v>0</v>
      </c>
      <c r="F7" s="135">
        <v>9</v>
      </c>
      <c r="G7" s="126">
        <v>32.142857142857146</v>
      </c>
      <c r="H7" s="135">
        <v>12</v>
      </c>
      <c r="I7" s="126">
        <v>42.857142857142854</v>
      </c>
      <c r="J7" s="135">
        <v>7</v>
      </c>
      <c r="K7" s="126">
        <v>25</v>
      </c>
      <c r="L7" s="133">
        <v>7.8</v>
      </c>
      <c r="M7" s="137">
        <v>0.68</v>
      </c>
      <c r="N7" s="128" t="s">
        <v>70</v>
      </c>
    </row>
    <row r="8" spans="1:14" ht="15" thickBot="1" x14ac:dyDescent="0.35">
      <c r="A8" s="123">
        <v>4</v>
      </c>
      <c r="B8" s="130" t="s">
        <v>25</v>
      </c>
      <c r="C8" s="128">
        <v>28</v>
      </c>
      <c r="D8" s="128">
        <v>0</v>
      </c>
      <c r="E8" s="126">
        <v>0</v>
      </c>
      <c r="F8" s="135">
        <v>11</v>
      </c>
      <c r="G8" s="126">
        <v>39.285714285714285</v>
      </c>
      <c r="H8" s="135">
        <v>11</v>
      </c>
      <c r="I8" s="126">
        <v>39.285714285714285</v>
      </c>
      <c r="J8" s="135">
        <v>6</v>
      </c>
      <c r="K8" s="126">
        <v>21.428571428571427</v>
      </c>
      <c r="L8" s="133">
        <v>7</v>
      </c>
      <c r="M8" s="136">
        <v>0.60699999999999998</v>
      </c>
      <c r="N8" s="128" t="s">
        <v>70</v>
      </c>
    </row>
    <row r="9" spans="1:14" ht="15" thickBot="1" x14ac:dyDescent="0.35">
      <c r="A9" s="123">
        <v>5</v>
      </c>
      <c r="B9" s="130" t="s">
        <v>26</v>
      </c>
      <c r="C9" s="128">
        <v>30</v>
      </c>
      <c r="D9" s="128">
        <v>0</v>
      </c>
      <c r="E9" s="126">
        <v>0</v>
      </c>
      <c r="F9" s="135">
        <v>15</v>
      </c>
      <c r="G9" s="126">
        <v>50</v>
      </c>
      <c r="H9" s="135">
        <v>10</v>
      </c>
      <c r="I9" s="126">
        <v>33.333333333333329</v>
      </c>
      <c r="J9" s="135">
        <v>5</v>
      </c>
      <c r="K9" s="126">
        <v>16.666666666666664</v>
      </c>
      <c r="L9" s="133">
        <v>6.8</v>
      </c>
      <c r="M9" s="137">
        <v>0.5</v>
      </c>
      <c r="N9" s="128" t="s">
        <v>70</v>
      </c>
    </row>
    <row r="10" spans="1:14" ht="15" thickBot="1" x14ac:dyDescent="0.35">
      <c r="A10" s="123">
        <v>6</v>
      </c>
      <c r="B10" s="130" t="s">
        <v>27</v>
      </c>
      <c r="C10" s="128">
        <v>23</v>
      </c>
      <c r="D10" s="128">
        <v>0</v>
      </c>
      <c r="E10" s="126">
        <v>0</v>
      </c>
      <c r="F10" s="135">
        <v>13</v>
      </c>
      <c r="G10" s="126">
        <v>56.521739130434781</v>
      </c>
      <c r="H10" s="135">
        <v>7</v>
      </c>
      <c r="I10" s="126">
        <v>30.434782608695656</v>
      </c>
      <c r="J10" s="135">
        <v>3</v>
      </c>
      <c r="K10" s="126">
        <v>13.043478260869565</v>
      </c>
      <c r="L10" s="133">
        <v>6.3</v>
      </c>
      <c r="M10" s="136">
        <v>0.435</v>
      </c>
      <c r="N10" s="128" t="s">
        <v>70</v>
      </c>
    </row>
    <row r="11" spans="1:14" ht="15" thickBot="1" x14ac:dyDescent="0.35">
      <c r="A11" s="123">
        <v>7</v>
      </c>
      <c r="B11" s="130" t="s">
        <v>29</v>
      </c>
      <c r="C11" s="128">
        <v>28</v>
      </c>
      <c r="D11" s="128">
        <v>0</v>
      </c>
      <c r="E11" s="126">
        <v>0</v>
      </c>
      <c r="F11" s="135">
        <v>12</v>
      </c>
      <c r="G11" s="126">
        <v>42.857142857142854</v>
      </c>
      <c r="H11" s="135">
        <v>10</v>
      </c>
      <c r="I11" s="126">
        <v>35.714285714285715</v>
      </c>
      <c r="J11" s="135">
        <v>6</v>
      </c>
      <c r="K11" s="126">
        <v>21.428571428571427</v>
      </c>
      <c r="L11" s="133">
        <v>7</v>
      </c>
      <c r="M11" s="136">
        <v>0.57099999999999995</v>
      </c>
      <c r="N11" s="128" t="s">
        <v>70</v>
      </c>
    </row>
    <row r="12" spans="1:14" ht="15" thickBot="1" x14ac:dyDescent="0.35">
      <c r="A12" s="123">
        <v>8</v>
      </c>
      <c r="B12" s="130" t="s">
        <v>30</v>
      </c>
      <c r="C12" s="128">
        <v>30</v>
      </c>
      <c r="D12" s="128">
        <v>0</v>
      </c>
      <c r="E12" s="126">
        <v>0</v>
      </c>
      <c r="F12" s="135">
        <v>17</v>
      </c>
      <c r="G12" s="126">
        <v>56.666666666666664</v>
      </c>
      <c r="H12" s="135">
        <v>6</v>
      </c>
      <c r="I12" s="126">
        <v>20</v>
      </c>
      <c r="J12" s="135">
        <v>7</v>
      </c>
      <c r="K12" s="126">
        <v>23.333333333333332</v>
      </c>
      <c r="L12" s="133">
        <v>6.8</v>
      </c>
      <c r="M12" s="136">
        <v>0.433</v>
      </c>
      <c r="N12" s="128" t="s">
        <v>70</v>
      </c>
    </row>
    <row r="13" spans="1:14" ht="15" thickBot="1" x14ac:dyDescent="0.35">
      <c r="A13" s="123">
        <v>9</v>
      </c>
      <c r="B13" s="130" t="s">
        <v>17</v>
      </c>
      <c r="C13" s="128">
        <v>25</v>
      </c>
      <c r="D13" s="128">
        <v>0</v>
      </c>
      <c r="E13" s="126">
        <v>0</v>
      </c>
      <c r="F13" s="135">
        <v>3</v>
      </c>
      <c r="G13" s="126">
        <v>12</v>
      </c>
      <c r="H13" s="135">
        <v>16</v>
      </c>
      <c r="I13" s="126">
        <v>64</v>
      </c>
      <c r="J13" s="135">
        <v>6</v>
      </c>
      <c r="K13" s="126">
        <v>24</v>
      </c>
      <c r="L13" s="133">
        <v>8</v>
      </c>
      <c r="M13" s="137">
        <v>0.88</v>
      </c>
      <c r="N13" s="128" t="s">
        <v>70</v>
      </c>
    </row>
    <row r="14" spans="1:14" ht="15" thickBot="1" x14ac:dyDescent="0.35">
      <c r="A14" s="123">
        <v>10</v>
      </c>
      <c r="B14" s="130" t="s">
        <v>32</v>
      </c>
      <c r="C14" s="128">
        <v>22</v>
      </c>
      <c r="D14" s="128">
        <v>0</v>
      </c>
      <c r="E14" s="126">
        <v>0</v>
      </c>
      <c r="F14" s="135">
        <v>8</v>
      </c>
      <c r="G14" s="126">
        <v>36.363636363636367</v>
      </c>
      <c r="H14" s="135">
        <v>6</v>
      </c>
      <c r="I14" s="126">
        <v>27.27272727272727</v>
      </c>
      <c r="J14" s="135">
        <v>8</v>
      </c>
      <c r="K14" s="126">
        <v>36.363636363636367</v>
      </c>
      <c r="L14" s="133">
        <v>7.7</v>
      </c>
      <c r="M14" s="136">
        <v>0.63700000000000001</v>
      </c>
      <c r="N14" s="128" t="s">
        <v>70</v>
      </c>
    </row>
    <row r="15" spans="1:14" ht="15" thickBot="1" x14ac:dyDescent="0.35">
      <c r="A15" s="123">
        <v>11</v>
      </c>
      <c r="B15" s="130">
        <v>11</v>
      </c>
      <c r="C15" s="128">
        <v>30</v>
      </c>
      <c r="D15" s="128">
        <v>0</v>
      </c>
      <c r="E15" s="126">
        <v>0</v>
      </c>
      <c r="F15" s="135">
        <v>11</v>
      </c>
      <c r="G15" s="126">
        <v>36.666666666666664</v>
      </c>
      <c r="H15" s="135">
        <v>5</v>
      </c>
      <c r="I15" s="126">
        <v>16.666666666666664</v>
      </c>
      <c r="J15" s="135">
        <v>14</v>
      </c>
      <c r="K15" s="126">
        <v>46.666666666666664</v>
      </c>
      <c r="L15" s="133">
        <v>8.1999999999999993</v>
      </c>
      <c r="M15" s="136">
        <v>0.63400000000000001</v>
      </c>
      <c r="N15" s="128" t="s">
        <v>70</v>
      </c>
    </row>
    <row r="16" spans="1:14" ht="15" thickBot="1" x14ac:dyDescent="0.35">
      <c r="A16" s="129"/>
      <c r="B16" s="127"/>
      <c r="C16" s="128">
        <v>310</v>
      </c>
      <c r="D16" s="128">
        <v>0</v>
      </c>
      <c r="E16" s="126">
        <v>0</v>
      </c>
      <c r="F16" s="135">
        <v>121</v>
      </c>
      <c r="G16" s="126">
        <v>39.032258064516128</v>
      </c>
      <c r="H16" s="135">
        <v>107</v>
      </c>
      <c r="I16" s="126">
        <v>34.516129032258064</v>
      </c>
      <c r="J16" s="135">
        <v>82</v>
      </c>
      <c r="K16" s="126">
        <v>26.451612903225808</v>
      </c>
      <c r="L16" s="133">
        <v>7.3</v>
      </c>
      <c r="M16" s="136">
        <v>0.59699999999999998</v>
      </c>
      <c r="N16" s="128" t="s">
        <v>70</v>
      </c>
    </row>
  </sheetData>
  <mergeCells count="8">
    <mergeCell ref="J3:K3"/>
    <mergeCell ref="A3:A4"/>
    <mergeCell ref="N3:N4"/>
    <mergeCell ref="A1:N1"/>
    <mergeCell ref="B2:C2"/>
    <mergeCell ref="B3:B4"/>
    <mergeCell ref="C3:C4"/>
    <mergeCell ref="D3:E3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26" sqref="N26"/>
    </sheetView>
  </sheetViews>
  <sheetFormatPr defaultRowHeight="14.4" x14ac:dyDescent="0.3"/>
  <cols>
    <col min="1" max="1" width="6.88671875" customWidth="1"/>
    <col min="14" max="14" width="18.5546875" customWidth="1"/>
  </cols>
  <sheetData>
    <row r="1" spans="1:14" ht="15.6" x14ac:dyDescent="0.3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5" thickBot="1" x14ac:dyDescent="0.35">
      <c r="A2" s="7"/>
      <c r="B2" s="195"/>
      <c r="C2" s="196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7" thickBot="1" x14ac:dyDescent="0.35">
      <c r="A3" s="224" t="s">
        <v>0</v>
      </c>
      <c r="B3" s="226" t="s">
        <v>1</v>
      </c>
      <c r="C3" s="226" t="s">
        <v>2</v>
      </c>
      <c r="D3" s="228" t="s">
        <v>3</v>
      </c>
      <c r="E3" s="229"/>
      <c r="F3" s="9" t="s">
        <v>4</v>
      </c>
      <c r="G3" s="10"/>
      <c r="H3" s="9" t="s">
        <v>5</v>
      </c>
      <c r="I3" s="10"/>
      <c r="J3" s="228" t="s">
        <v>6</v>
      </c>
      <c r="K3" s="229"/>
      <c r="L3" s="11" t="s">
        <v>7</v>
      </c>
      <c r="M3" s="11" t="s">
        <v>8</v>
      </c>
      <c r="N3" s="226" t="s">
        <v>9</v>
      </c>
    </row>
    <row r="4" spans="1:14" ht="27" thickBot="1" x14ac:dyDescent="0.35">
      <c r="A4" s="225"/>
      <c r="B4" s="227"/>
      <c r="C4" s="227"/>
      <c r="D4" s="12" t="s">
        <v>10</v>
      </c>
      <c r="E4" s="12" t="s">
        <v>11</v>
      </c>
      <c r="F4" s="12" t="s">
        <v>12</v>
      </c>
      <c r="G4" s="12" t="s">
        <v>11</v>
      </c>
      <c r="H4" s="12" t="s">
        <v>13</v>
      </c>
      <c r="I4" s="12" t="s">
        <v>11</v>
      </c>
      <c r="J4" s="12" t="s">
        <v>14</v>
      </c>
      <c r="K4" s="12" t="s">
        <v>11</v>
      </c>
      <c r="L4" s="12"/>
      <c r="M4" s="12"/>
      <c r="N4" s="227"/>
    </row>
    <row r="5" spans="1:14" ht="15" thickBot="1" x14ac:dyDescent="0.35">
      <c r="A5" s="31">
        <v>1</v>
      </c>
      <c r="B5" s="20" t="s">
        <v>24</v>
      </c>
      <c r="C5" s="17">
        <v>28</v>
      </c>
      <c r="D5" s="20">
        <v>0</v>
      </c>
      <c r="E5" s="14">
        <f t="shared" ref="E5:E14" si="0">D5/C5*100</f>
        <v>0</v>
      </c>
      <c r="F5" s="20">
        <v>4</v>
      </c>
      <c r="G5" s="30">
        <f t="shared" ref="G5:G14" si="1">F5/C5*100</f>
        <v>14.285714285714285</v>
      </c>
      <c r="H5" s="20">
        <v>13</v>
      </c>
      <c r="I5" s="30">
        <f t="shared" ref="I5:I14" si="2">H5/C5*100</f>
        <v>46.428571428571431</v>
      </c>
      <c r="J5" s="20">
        <v>11</v>
      </c>
      <c r="K5" s="30">
        <f t="shared" ref="K5:K13" si="3">J5/C5*100</f>
        <v>39.285714285714285</v>
      </c>
      <c r="L5" s="14">
        <v>8.4</v>
      </c>
      <c r="M5" s="14">
        <v>85</v>
      </c>
      <c r="N5" s="20" t="s">
        <v>33</v>
      </c>
    </row>
    <row r="6" spans="1:14" ht="15" thickBot="1" x14ac:dyDescent="0.35">
      <c r="A6" s="31">
        <v>2</v>
      </c>
      <c r="B6" s="20" t="s">
        <v>25</v>
      </c>
      <c r="C6" s="17">
        <v>28</v>
      </c>
      <c r="D6" s="20">
        <v>0</v>
      </c>
      <c r="E6" s="14">
        <f t="shared" si="0"/>
        <v>0</v>
      </c>
      <c r="F6" s="20">
        <v>14</v>
      </c>
      <c r="G6" s="30">
        <f t="shared" si="1"/>
        <v>50</v>
      </c>
      <c r="H6" s="20">
        <v>8</v>
      </c>
      <c r="I6" s="30">
        <f t="shared" si="2"/>
        <v>28.571428571428569</v>
      </c>
      <c r="J6" s="20">
        <v>6</v>
      </c>
      <c r="K6" s="30">
        <f t="shared" si="3"/>
        <v>21.428571428571427</v>
      </c>
      <c r="L6" s="14">
        <v>6.7</v>
      </c>
      <c r="M6" s="14">
        <v>50</v>
      </c>
      <c r="N6" s="20" t="s">
        <v>33</v>
      </c>
    </row>
    <row r="7" spans="1:14" ht="15" thickBot="1" x14ac:dyDescent="0.35">
      <c r="A7" s="31">
        <v>3</v>
      </c>
      <c r="B7" s="20" t="s">
        <v>26</v>
      </c>
      <c r="C7" s="17">
        <v>30</v>
      </c>
      <c r="D7" s="20">
        <v>0</v>
      </c>
      <c r="E7" s="14">
        <f t="shared" si="0"/>
        <v>0</v>
      </c>
      <c r="F7" s="20">
        <v>10</v>
      </c>
      <c r="G7" s="30">
        <f t="shared" si="1"/>
        <v>33.333333333333329</v>
      </c>
      <c r="H7" s="20">
        <v>10</v>
      </c>
      <c r="I7" s="30">
        <f t="shared" si="2"/>
        <v>33.333333333333329</v>
      </c>
      <c r="J7" s="20">
        <v>10</v>
      </c>
      <c r="K7" s="30">
        <f t="shared" si="3"/>
        <v>33.333333333333329</v>
      </c>
      <c r="L7" s="14">
        <v>7.8</v>
      </c>
      <c r="M7" s="14">
        <v>66</v>
      </c>
      <c r="N7" s="20" t="s">
        <v>33</v>
      </c>
    </row>
    <row r="8" spans="1:14" ht="15" thickBot="1" x14ac:dyDescent="0.35">
      <c r="A8" s="31">
        <v>4</v>
      </c>
      <c r="B8" s="20" t="s">
        <v>27</v>
      </c>
      <c r="C8" s="17">
        <v>23</v>
      </c>
      <c r="D8" s="20">
        <v>0</v>
      </c>
      <c r="E8" s="14">
        <f t="shared" si="0"/>
        <v>0</v>
      </c>
      <c r="F8" s="20">
        <v>10</v>
      </c>
      <c r="G8" s="30">
        <f t="shared" si="1"/>
        <v>43.478260869565219</v>
      </c>
      <c r="H8" s="20">
        <v>10</v>
      </c>
      <c r="I8" s="30">
        <f t="shared" si="2"/>
        <v>43.478260869565219</v>
      </c>
      <c r="J8" s="20">
        <v>3</v>
      </c>
      <c r="K8" s="30">
        <f t="shared" si="3"/>
        <v>13.043478260869565</v>
      </c>
      <c r="L8" s="14">
        <v>5.8</v>
      </c>
      <c r="M8" s="14">
        <v>56</v>
      </c>
      <c r="N8" s="20" t="s">
        <v>33</v>
      </c>
    </row>
    <row r="9" spans="1:14" ht="15" thickBot="1" x14ac:dyDescent="0.35">
      <c r="A9" s="31">
        <v>5</v>
      </c>
      <c r="B9" s="20" t="s">
        <v>29</v>
      </c>
      <c r="C9" s="17">
        <v>28</v>
      </c>
      <c r="D9" s="20">
        <v>0</v>
      </c>
      <c r="E9" s="14">
        <f t="shared" si="0"/>
        <v>0</v>
      </c>
      <c r="F9" s="20">
        <v>12</v>
      </c>
      <c r="G9" s="30">
        <f t="shared" si="1"/>
        <v>42.857142857142854</v>
      </c>
      <c r="H9" s="20">
        <v>10</v>
      </c>
      <c r="I9" s="30">
        <f t="shared" si="2"/>
        <v>35.714285714285715</v>
      </c>
      <c r="J9" s="20">
        <v>6</v>
      </c>
      <c r="K9" s="30">
        <f t="shared" si="3"/>
        <v>21.428571428571427</v>
      </c>
      <c r="L9" s="14">
        <v>7.2</v>
      </c>
      <c r="M9" s="14">
        <v>53</v>
      </c>
      <c r="N9" s="20" t="s">
        <v>33</v>
      </c>
    </row>
    <row r="10" spans="1:14" ht="15" thickBot="1" x14ac:dyDescent="0.35">
      <c r="A10" s="31">
        <v>6</v>
      </c>
      <c r="B10" s="20" t="s">
        <v>30</v>
      </c>
      <c r="C10" s="17">
        <v>30</v>
      </c>
      <c r="D10" s="20">
        <v>0</v>
      </c>
      <c r="E10" s="14">
        <f t="shared" si="0"/>
        <v>0</v>
      </c>
      <c r="F10" s="20">
        <v>16</v>
      </c>
      <c r="G10" s="30">
        <f t="shared" si="1"/>
        <v>53.333333333333336</v>
      </c>
      <c r="H10" s="20">
        <v>7</v>
      </c>
      <c r="I10" s="30">
        <f t="shared" si="2"/>
        <v>23.333333333333332</v>
      </c>
      <c r="J10" s="20">
        <v>7</v>
      </c>
      <c r="K10" s="30">
        <f t="shared" si="3"/>
        <v>23.333333333333332</v>
      </c>
      <c r="L10" s="14">
        <v>6.9</v>
      </c>
      <c r="M10" s="14">
        <v>43</v>
      </c>
      <c r="N10" s="20" t="s">
        <v>33</v>
      </c>
    </row>
    <row r="11" spans="1:14" ht="15" thickBot="1" x14ac:dyDescent="0.35">
      <c r="A11" s="31">
        <v>7</v>
      </c>
      <c r="B11" s="20" t="s">
        <v>17</v>
      </c>
      <c r="C11" s="17">
        <v>25</v>
      </c>
      <c r="D11" s="20">
        <v>0</v>
      </c>
      <c r="E11" s="14">
        <f t="shared" si="0"/>
        <v>0</v>
      </c>
      <c r="F11" s="20">
        <v>4</v>
      </c>
      <c r="G11" s="30">
        <f t="shared" si="1"/>
        <v>16</v>
      </c>
      <c r="H11" s="20">
        <v>12</v>
      </c>
      <c r="I11" s="30">
        <f t="shared" si="2"/>
        <v>48</v>
      </c>
      <c r="J11" s="20">
        <v>9</v>
      </c>
      <c r="K11" s="30">
        <f t="shared" si="3"/>
        <v>36</v>
      </c>
      <c r="L11" s="14">
        <v>8.4</v>
      </c>
      <c r="M11" s="14">
        <v>84</v>
      </c>
      <c r="N11" s="20" t="s">
        <v>33</v>
      </c>
    </row>
    <row r="12" spans="1:14" ht="15" thickBot="1" x14ac:dyDescent="0.35">
      <c r="A12" s="31">
        <v>8</v>
      </c>
      <c r="B12" s="20" t="s">
        <v>32</v>
      </c>
      <c r="C12" s="17">
        <v>22</v>
      </c>
      <c r="D12" s="20">
        <v>0</v>
      </c>
      <c r="E12" s="14">
        <f t="shared" si="0"/>
        <v>0</v>
      </c>
      <c r="F12" s="20">
        <v>6</v>
      </c>
      <c r="G12" s="30">
        <f t="shared" si="1"/>
        <v>27.27272727272727</v>
      </c>
      <c r="H12" s="20">
        <v>6</v>
      </c>
      <c r="I12" s="30">
        <f t="shared" si="2"/>
        <v>27.27272727272727</v>
      </c>
      <c r="J12" s="20">
        <v>10</v>
      </c>
      <c r="K12" s="30">
        <f t="shared" si="3"/>
        <v>45.454545454545453</v>
      </c>
      <c r="L12" s="14">
        <v>8</v>
      </c>
      <c r="M12" s="14">
        <v>72</v>
      </c>
      <c r="N12" s="20" t="s">
        <v>33</v>
      </c>
    </row>
    <row r="13" spans="1:14" ht="15" thickBot="1" x14ac:dyDescent="0.35">
      <c r="A13" s="31">
        <v>9</v>
      </c>
      <c r="B13" s="20">
        <v>11</v>
      </c>
      <c r="C13" s="17">
        <v>30</v>
      </c>
      <c r="D13" s="20">
        <v>0</v>
      </c>
      <c r="E13" s="14">
        <f t="shared" si="0"/>
        <v>0</v>
      </c>
      <c r="F13" s="20">
        <v>6</v>
      </c>
      <c r="G13" s="30">
        <f t="shared" si="1"/>
        <v>20</v>
      </c>
      <c r="H13" s="20">
        <v>10</v>
      </c>
      <c r="I13" s="30">
        <f t="shared" si="2"/>
        <v>33.333333333333329</v>
      </c>
      <c r="J13" s="20">
        <v>14</v>
      </c>
      <c r="K13" s="30">
        <f t="shared" si="3"/>
        <v>46.666666666666664</v>
      </c>
      <c r="L13" s="14">
        <v>8.5</v>
      </c>
      <c r="M13" s="14">
        <v>80</v>
      </c>
      <c r="N13" s="20" t="s">
        <v>33</v>
      </c>
    </row>
    <row r="14" spans="1:14" ht="15" thickBot="1" x14ac:dyDescent="0.35">
      <c r="A14" s="20"/>
      <c r="B14" s="20"/>
      <c r="C14" s="17">
        <v>244</v>
      </c>
      <c r="D14" s="20">
        <v>0</v>
      </c>
      <c r="E14" s="14">
        <f t="shared" si="0"/>
        <v>0</v>
      </c>
      <c r="F14" s="20">
        <v>84</v>
      </c>
      <c r="G14" s="30">
        <f t="shared" si="1"/>
        <v>34.42622950819672</v>
      </c>
      <c r="H14" s="20">
        <v>84</v>
      </c>
      <c r="I14" s="30">
        <f t="shared" si="2"/>
        <v>34.42622950819672</v>
      </c>
      <c r="J14" s="20">
        <v>76</v>
      </c>
      <c r="K14" s="30">
        <v>32</v>
      </c>
      <c r="L14" s="14">
        <v>7.7</v>
      </c>
      <c r="M14" s="14">
        <v>64</v>
      </c>
      <c r="N14" s="20"/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R18" sqref="R18"/>
    </sheetView>
  </sheetViews>
  <sheetFormatPr defaultRowHeight="14.4" x14ac:dyDescent="0.3"/>
  <cols>
    <col min="1" max="1" width="4" customWidth="1"/>
    <col min="14" max="14" width="17.88671875" customWidth="1"/>
  </cols>
  <sheetData>
    <row r="1" spans="1:14" ht="15.6" x14ac:dyDescent="0.3">
      <c r="A1" s="223" t="s">
        <v>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5" thickBot="1" x14ac:dyDescent="0.35">
      <c r="A2" s="7"/>
      <c r="B2" s="195"/>
      <c r="C2" s="196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7" thickBot="1" x14ac:dyDescent="0.35">
      <c r="A3" s="224" t="s">
        <v>0</v>
      </c>
      <c r="B3" s="226" t="s">
        <v>1</v>
      </c>
      <c r="C3" s="226" t="s">
        <v>2</v>
      </c>
      <c r="D3" s="228" t="s">
        <v>3</v>
      </c>
      <c r="E3" s="229"/>
      <c r="F3" s="9" t="s">
        <v>4</v>
      </c>
      <c r="G3" s="10"/>
      <c r="H3" s="9" t="s">
        <v>5</v>
      </c>
      <c r="I3" s="10"/>
      <c r="J3" s="228" t="s">
        <v>6</v>
      </c>
      <c r="K3" s="229"/>
      <c r="L3" s="11" t="s">
        <v>7</v>
      </c>
      <c r="M3" s="11" t="s">
        <v>8</v>
      </c>
      <c r="N3" s="226" t="s">
        <v>9</v>
      </c>
    </row>
    <row r="4" spans="1:14" ht="27" thickBot="1" x14ac:dyDescent="0.35">
      <c r="A4" s="225"/>
      <c r="B4" s="227"/>
      <c r="C4" s="227"/>
      <c r="D4" s="12" t="s">
        <v>10</v>
      </c>
      <c r="E4" s="12" t="s">
        <v>11</v>
      </c>
      <c r="F4" s="12" t="s">
        <v>12</v>
      </c>
      <c r="G4" s="12" t="s">
        <v>11</v>
      </c>
      <c r="H4" s="12" t="s">
        <v>13</v>
      </c>
      <c r="I4" s="12" t="s">
        <v>11</v>
      </c>
      <c r="J4" s="12" t="s">
        <v>14</v>
      </c>
      <c r="K4" s="12" t="s">
        <v>11</v>
      </c>
      <c r="L4" s="12"/>
      <c r="M4" s="12"/>
      <c r="N4" s="227"/>
    </row>
    <row r="5" spans="1:14" ht="15" thickBot="1" x14ac:dyDescent="0.35">
      <c r="A5" s="13">
        <v>1</v>
      </c>
      <c r="B5" s="14" t="s">
        <v>20</v>
      </c>
      <c r="C5" s="14">
        <v>33</v>
      </c>
      <c r="D5" s="14">
        <v>0</v>
      </c>
      <c r="E5" s="14">
        <f>D5/C5*100</f>
        <v>0</v>
      </c>
      <c r="F5" s="14">
        <v>2</v>
      </c>
      <c r="G5" s="15">
        <f>F5/C5*100</f>
        <v>6.0606060606060606</v>
      </c>
      <c r="H5" s="14">
        <v>11</v>
      </c>
      <c r="I5" s="15">
        <f>H5/C5*100</f>
        <v>33.333333333333329</v>
      </c>
      <c r="J5" s="14">
        <v>20</v>
      </c>
      <c r="K5" s="15">
        <f>J5/C5*100</f>
        <v>60.606060606060609</v>
      </c>
      <c r="L5" s="14"/>
      <c r="M5" s="14">
        <v>93.94</v>
      </c>
      <c r="N5" s="14" t="s">
        <v>21</v>
      </c>
    </row>
    <row r="6" spans="1:14" ht="15" thickBot="1" x14ac:dyDescent="0.35">
      <c r="A6" s="13">
        <v>2</v>
      </c>
      <c r="B6" s="14" t="s">
        <v>22</v>
      </c>
      <c r="C6" s="14">
        <v>33</v>
      </c>
      <c r="D6" s="14">
        <v>0</v>
      </c>
      <c r="E6" s="14">
        <f t="shared" ref="E6:E16" si="0">D6/C6*100</f>
        <v>0</v>
      </c>
      <c r="F6" s="14">
        <v>4</v>
      </c>
      <c r="G6" s="15">
        <f t="shared" ref="G6:G16" si="1">F6/C6*100</f>
        <v>12.121212121212121</v>
      </c>
      <c r="H6" s="14">
        <v>15</v>
      </c>
      <c r="I6" s="15">
        <f t="shared" ref="I6:I16" si="2">H6/C6*100</f>
        <v>45.454545454545453</v>
      </c>
      <c r="J6" s="14">
        <v>14</v>
      </c>
      <c r="K6" s="15">
        <f t="shared" ref="K6:K16" si="3">J6/C6*100</f>
        <v>42.424242424242422</v>
      </c>
      <c r="L6" s="14" t="s">
        <v>23</v>
      </c>
      <c r="M6" s="14">
        <v>87.88</v>
      </c>
      <c r="N6" s="14" t="s">
        <v>21</v>
      </c>
    </row>
    <row r="7" spans="1:14" ht="15" thickBot="1" x14ac:dyDescent="0.35">
      <c r="A7" s="13">
        <v>3</v>
      </c>
      <c r="B7" s="16" t="s">
        <v>24</v>
      </c>
      <c r="C7" s="17">
        <v>28</v>
      </c>
      <c r="D7" s="16">
        <v>0</v>
      </c>
      <c r="E7" s="14">
        <f t="shared" si="0"/>
        <v>0</v>
      </c>
      <c r="F7" s="16">
        <v>3</v>
      </c>
      <c r="G7" s="15">
        <f t="shared" si="1"/>
        <v>10.714285714285714</v>
      </c>
      <c r="H7" s="16">
        <v>15</v>
      </c>
      <c r="I7" s="15">
        <f t="shared" si="2"/>
        <v>53.571428571428569</v>
      </c>
      <c r="J7" s="16">
        <v>10</v>
      </c>
      <c r="K7" s="15">
        <f t="shared" si="3"/>
        <v>35.714285714285715</v>
      </c>
      <c r="L7" s="14">
        <v>8.6999999999999993</v>
      </c>
      <c r="M7" s="14">
        <v>89.29</v>
      </c>
      <c r="N7" s="14" t="s">
        <v>21</v>
      </c>
    </row>
    <row r="8" spans="1:14" ht="15" thickBot="1" x14ac:dyDescent="0.35">
      <c r="A8" s="13">
        <v>4</v>
      </c>
      <c r="B8" s="16" t="s">
        <v>25</v>
      </c>
      <c r="C8" s="17">
        <v>28</v>
      </c>
      <c r="D8" s="16">
        <v>0</v>
      </c>
      <c r="E8" s="14">
        <f t="shared" si="0"/>
        <v>0</v>
      </c>
      <c r="F8" s="16">
        <v>2</v>
      </c>
      <c r="G8" s="15">
        <f t="shared" si="1"/>
        <v>7.1428571428571423</v>
      </c>
      <c r="H8" s="16">
        <v>19</v>
      </c>
      <c r="I8" s="15">
        <f t="shared" si="2"/>
        <v>67.857142857142861</v>
      </c>
      <c r="J8" s="16">
        <v>7</v>
      </c>
      <c r="K8" s="14">
        <f t="shared" si="3"/>
        <v>25</v>
      </c>
      <c r="L8" s="14">
        <v>8.3000000000000007</v>
      </c>
      <c r="M8" s="14">
        <v>92.86</v>
      </c>
      <c r="N8" s="14" t="s">
        <v>21</v>
      </c>
    </row>
    <row r="9" spans="1:14" ht="15" thickBot="1" x14ac:dyDescent="0.35">
      <c r="A9" s="13">
        <v>5</v>
      </c>
      <c r="B9" s="16" t="s">
        <v>26</v>
      </c>
      <c r="C9" s="17">
        <v>30</v>
      </c>
      <c r="D9" s="16">
        <v>0</v>
      </c>
      <c r="E9" s="14">
        <f t="shared" si="0"/>
        <v>0</v>
      </c>
      <c r="F9" s="16">
        <v>3</v>
      </c>
      <c r="G9" s="15">
        <f t="shared" si="1"/>
        <v>10</v>
      </c>
      <c r="H9" s="16">
        <v>19</v>
      </c>
      <c r="I9" s="15">
        <f t="shared" si="2"/>
        <v>63.333333333333329</v>
      </c>
      <c r="J9" s="16">
        <v>8</v>
      </c>
      <c r="K9" s="15">
        <f t="shared" si="3"/>
        <v>26.666666666666668</v>
      </c>
      <c r="L9" s="14">
        <v>8.6</v>
      </c>
      <c r="M9" s="14">
        <v>90</v>
      </c>
      <c r="N9" s="14" t="s">
        <v>21</v>
      </c>
    </row>
    <row r="10" spans="1:14" ht="15" thickBot="1" x14ac:dyDescent="0.35">
      <c r="A10" s="13">
        <v>6</v>
      </c>
      <c r="B10" s="16" t="s">
        <v>27</v>
      </c>
      <c r="C10" s="17">
        <v>23</v>
      </c>
      <c r="D10" s="20">
        <v>0</v>
      </c>
      <c r="E10" s="14">
        <f>D10/C10*100</f>
        <v>0</v>
      </c>
      <c r="F10" s="20">
        <v>6</v>
      </c>
      <c r="G10" s="18">
        <f>F10/C10*100</f>
        <v>26.086956521739129</v>
      </c>
      <c r="H10" s="20">
        <v>7</v>
      </c>
      <c r="I10" s="18">
        <f>H10/C10*100</f>
        <v>30.434782608695656</v>
      </c>
      <c r="J10" s="20">
        <v>10</v>
      </c>
      <c r="K10" s="18">
        <f>J10/C10*100</f>
        <v>43.478260869565219</v>
      </c>
      <c r="L10" s="14">
        <v>8</v>
      </c>
      <c r="M10" s="18">
        <f>I10+K10</f>
        <v>73.913043478260875</v>
      </c>
      <c r="N10" s="20" t="s">
        <v>28</v>
      </c>
    </row>
    <row r="11" spans="1:14" ht="15" thickBot="1" x14ac:dyDescent="0.35">
      <c r="A11" s="13">
        <v>7</v>
      </c>
      <c r="B11" s="16" t="s">
        <v>29</v>
      </c>
      <c r="C11" s="17">
        <v>28</v>
      </c>
      <c r="D11" s="20">
        <v>0</v>
      </c>
      <c r="E11" s="14">
        <f>D11/C11*100</f>
        <v>0</v>
      </c>
      <c r="F11" s="20">
        <v>7</v>
      </c>
      <c r="G11" s="18">
        <f>F11/C11*100</f>
        <v>25</v>
      </c>
      <c r="H11" s="20">
        <v>13</v>
      </c>
      <c r="I11" s="18">
        <f>H11/C11*100</f>
        <v>46.428571428571431</v>
      </c>
      <c r="J11" s="20">
        <v>8</v>
      </c>
      <c r="K11" s="18">
        <f>J11/C11*100</f>
        <v>28.571428571428569</v>
      </c>
      <c r="L11" s="14">
        <v>8.07</v>
      </c>
      <c r="M11" s="18">
        <f>I11+K11</f>
        <v>75</v>
      </c>
      <c r="N11" s="20" t="s">
        <v>28</v>
      </c>
    </row>
    <row r="12" spans="1:14" ht="15" thickBot="1" x14ac:dyDescent="0.35">
      <c r="A12" s="13">
        <v>8</v>
      </c>
      <c r="B12" s="16" t="s">
        <v>30</v>
      </c>
      <c r="C12" s="17">
        <v>30</v>
      </c>
      <c r="D12" s="20">
        <v>0</v>
      </c>
      <c r="E12" s="14">
        <f>D12/C12*100</f>
        <v>0</v>
      </c>
      <c r="F12" s="20">
        <v>8</v>
      </c>
      <c r="G12" s="18">
        <f>F12/C12*100</f>
        <v>26.666666666666668</v>
      </c>
      <c r="H12" s="20">
        <v>10</v>
      </c>
      <c r="I12" s="18">
        <f>H12/C12*100</f>
        <v>33.333333333333329</v>
      </c>
      <c r="J12" s="20">
        <v>12</v>
      </c>
      <c r="K12" s="18">
        <f>J12/C12*100</f>
        <v>40</v>
      </c>
      <c r="L12" s="14">
        <v>8.16</v>
      </c>
      <c r="M12" s="18">
        <f>I12+K12</f>
        <v>73.333333333333329</v>
      </c>
      <c r="N12" s="20" t="s">
        <v>28</v>
      </c>
    </row>
    <row r="13" spans="1:14" ht="15" thickBot="1" x14ac:dyDescent="0.35">
      <c r="A13" s="13">
        <v>9</v>
      </c>
      <c r="B13" s="16" t="s">
        <v>17</v>
      </c>
      <c r="C13" s="17">
        <v>25</v>
      </c>
      <c r="D13" s="16">
        <v>0</v>
      </c>
      <c r="E13" s="14">
        <f t="shared" si="0"/>
        <v>0</v>
      </c>
      <c r="F13" s="16">
        <v>3</v>
      </c>
      <c r="G13" s="14">
        <f t="shared" si="1"/>
        <v>12</v>
      </c>
      <c r="H13" s="16">
        <v>11</v>
      </c>
      <c r="I13" s="14">
        <f t="shared" si="2"/>
        <v>44</v>
      </c>
      <c r="J13" s="16">
        <v>11</v>
      </c>
      <c r="K13" s="14">
        <f t="shared" si="3"/>
        <v>44</v>
      </c>
      <c r="L13" s="14">
        <v>8.8000000000000007</v>
      </c>
      <c r="M13" s="14">
        <v>88</v>
      </c>
      <c r="N13" s="20" t="s">
        <v>31</v>
      </c>
    </row>
    <row r="14" spans="1:14" ht="15" thickBot="1" x14ac:dyDescent="0.35">
      <c r="A14" s="13">
        <v>10</v>
      </c>
      <c r="B14" s="16" t="s">
        <v>32</v>
      </c>
      <c r="C14" s="17">
        <v>22</v>
      </c>
      <c r="D14" s="16">
        <v>0</v>
      </c>
      <c r="E14" s="14">
        <v>0</v>
      </c>
      <c r="F14" s="16">
        <v>3</v>
      </c>
      <c r="G14" s="15">
        <f t="shared" si="1"/>
        <v>13.636363636363635</v>
      </c>
      <c r="H14" s="16">
        <v>10</v>
      </c>
      <c r="I14" s="15">
        <f t="shared" si="2"/>
        <v>45.454545454545453</v>
      </c>
      <c r="J14" s="16">
        <v>9</v>
      </c>
      <c r="K14" s="15">
        <f t="shared" si="3"/>
        <v>40.909090909090914</v>
      </c>
      <c r="L14" s="14">
        <v>8.8000000000000007</v>
      </c>
      <c r="M14" s="14">
        <v>86.36</v>
      </c>
      <c r="N14" s="20" t="s">
        <v>31</v>
      </c>
    </row>
    <row r="15" spans="1:14" ht="15" thickBot="1" x14ac:dyDescent="0.35">
      <c r="A15" s="13">
        <v>11</v>
      </c>
      <c r="B15" s="16">
        <v>11</v>
      </c>
      <c r="C15" s="17">
        <v>30</v>
      </c>
      <c r="D15" s="20">
        <v>0</v>
      </c>
      <c r="E15" s="14">
        <f>D15/C15*100</f>
        <v>0</v>
      </c>
      <c r="F15" s="20">
        <v>0</v>
      </c>
      <c r="G15" s="18">
        <f>F15/C15*100</f>
        <v>0</v>
      </c>
      <c r="H15" s="20">
        <v>8</v>
      </c>
      <c r="I15" s="18">
        <f>H15/C15*100</f>
        <v>26.666666666666668</v>
      </c>
      <c r="J15" s="20">
        <v>22</v>
      </c>
      <c r="K15" s="18">
        <f>J15/C15*100</f>
        <v>73.333333333333329</v>
      </c>
      <c r="L15" s="14">
        <v>9.86</v>
      </c>
      <c r="M15" s="18">
        <f>I15+K15</f>
        <v>100</v>
      </c>
      <c r="N15" s="20" t="s">
        <v>28</v>
      </c>
    </row>
    <row r="16" spans="1:14" ht="15" thickBot="1" x14ac:dyDescent="0.35">
      <c r="A16" s="19"/>
      <c r="B16" s="16"/>
      <c r="C16" s="17">
        <v>310</v>
      </c>
      <c r="D16" s="16">
        <v>0</v>
      </c>
      <c r="E16" s="14">
        <f t="shared" si="0"/>
        <v>0</v>
      </c>
      <c r="F16" s="16">
        <f>SUM(F5:F15)</f>
        <v>41</v>
      </c>
      <c r="G16" s="15">
        <f t="shared" si="1"/>
        <v>13.225806451612904</v>
      </c>
      <c r="H16" s="16">
        <f>SUM(H5:H15)</f>
        <v>138</v>
      </c>
      <c r="I16" s="15">
        <f t="shared" si="2"/>
        <v>44.516129032258064</v>
      </c>
      <c r="J16" s="16">
        <f>SUM(J5:J15)</f>
        <v>131</v>
      </c>
      <c r="K16" s="15">
        <f t="shared" si="3"/>
        <v>42.258064516129032</v>
      </c>
      <c r="L16" s="15">
        <f>AVERAGE(L7:L15)</f>
        <v>8.5877777777777773</v>
      </c>
      <c r="M16" s="15">
        <f>AVERAGE(M5:M15)</f>
        <v>86.416034255599484</v>
      </c>
      <c r="N16" s="16"/>
    </row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математика</vt:lpstr>
      <vt:lpstr>укр.мова</vt:lpstr>
      <vt:lpstr>укр. літ</vt:lpstr>
      <vt:lpstr>англійська</vt:lpstr>
      <vt:lpstr>історія України</vt:lpstr>
      <vt:lpstr>вс.історія</vt:lpstr>
      <vt:lpstr>зарубіжна</vt:lpstr>
      <vt:lpstr>біологія</vt:lpstr>
      <vt:lpstr>інформатика</vt:lpstr>
      <vt:lpstr>географія</vt:lpstr>
      <vt:lpstr>фізика</vt:lpstr>
      <vt:lpstr>астрономія</vt:lpstr>
      <vt:lpstr>хімія</vt:lpstr>
      <vt:lpstr>право</vt:lpstr>
      <vt:lpstr>осн.здор</vt:lpstr>
      <vt:lpstr>трудове</vt:lpstr>
      <vt:lpstr>мистецтво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2023-01-03T12:22:19Z</cp:lastPrinted>
  <dcterms:created xsi:type="dcterms:W3CDTF">2006-09-28T05:33:49Z</dcterms:created>
  <dcterms:modified xsi:type="dcterms:W3CDTF">2023-01-03T12:22:35Z</dcterms:modified>
</cp:coreProperties>
</file>