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укр.мова" sheetId="1" r:id="rId4"/>
    <sheet state="visible" name="укр.літ" sheetId="2" r:id="rId5"/>
    <sheet state="visible" name="матем 5-6" sheetId="3" r:id="rId6"/>
    <sheet state="visible" name="Лист1" sheetId="4" r:id="rId7"/>
    <sheet state="visible" name="мат.заг." sheetId="5" r:id="rId8"/>
    <sheet state="visible" name="алгебра" sheetId="6" r:id="rId9"/>
    <sheet state="visible" name="геометрія" sheetId="7" r:id="rId10"/>
    <sheet state="visible" name="англ" sheetId="8" r:id="rId11"/>
    <sheet state="visible" name="заруб" sheetId="9" r:id="rId12"/>
    <sheet state="visible" name="історія.інтегр" sheetId="10" r:id="rId13"/>
    <sheet state="visible" name="історія України" sheetId="11" r:id="rId14"/>
    <sheet state="visible" name="всесв. іст" sheetId="12" r:id="rId15"/>
    <sheet state="visible" name="право" sheetId="13" r:id="rId16"/>
    <sheet state="visible" name="культ.добр" sheetId="14" r:id="rId17"/>
    <sheet state="visible" name="інформ" sheetId="15" r:id="rId18"/>
    <sheet state="visible" name="хімія" sheetId="16" r:id="rId19"/>
    <sheet state="visible" name="біологія" sheetId="17" r:id="rId20"/>
    <sheet state="visible" name="фізика" sheetId="18" r:id="rId21"/>
    <sheet state="visible" name="основи" sheetId="19" r:id="rId22"/>
    <sheet state="visible" name="мистецтво" sheetId="20" r:id="rId23"/>
    <sheet state="visible" name="фізкультура" sheetId="21" r:id="rId24"/>
    <sheet state="visible" name="труд.хл" sheetId="22" r:id="rId25"/>
    <sheet state="visible" name="труд." sheetId="23" r:id="rId26"/>
    <sheet state="visible" name="образ." sheetId="24" r:id="rId27"/>
  </sheets>
  <definedNames/>
  <calcPr/>
  <extLst>
    <ext uri="GoogleSheetsCustomDataVersion2">
      <go:sheetsCustomData xmlns:go="http://customooxmlschemas.google.com/" r:id="rId28" roundtripDataChecksum="nyjG25LilzwrcVZCtew/AxybP2e8397IUyQYaSOoieI="/>
    </ext>
  </extLst>
</workbook>
</file>

<file path=xl/sharedStrings.xml><?xml version="1.0" encoding="utf-8"?>
<sst xmlns="http://schemas.openxmlformats.org/spreadsheetml/2006/main" count="781" uniqueCount="103">
  <si>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 xml:space="preserve">УКРАЇНСЬКОЇ МОВИ </t>
    </r>
    <r>
      <rPr>
        <rFont val="Bookman Old Style"/>
        <b/>
        <i/>
        <color rgb="FF000000"/>
        <sz val="12.0"/>
      </rPr>
      <t xml:space="preserve">за  І семестр 2023/2024 н.р. </t>
    </r>
  </si>
  <si>
    <t>№</t>
  </si>
  <si>
    <t>Клас</t>
  </si>
  <si>
    <t>Усього учнів</t>
  </si>
  <si>
    <t>початковий</t>
  </si>
  <si>
    <t>середній</t>
  </si>
  <si>
    <t>достатній</t>
  </si>
  <si>
    <t>високий</t>
  </si>
  <si>
    <t>середній бал</t>
  </si>
  <si>
    <t>якість знань</t>
  </si>
  <si>
    <t>прізвище вчителя</t>
  </si>
  <si>
    <t>к-ть                       уч.</t>
  </si>
  <si>
    <t>%</t>
  </si>
  <si>
    <t>к-ть                    учн.</t>
  </si>
  <si>
    <t>к-ть      учн.</t>
  </si>
  <si>
    <t>к-ть         уч.</t>
  </si>
  <si>
    <t>5-А</t>
  </si>
  <si>
    <t>Кулик  С.Й.</t>
  </si>
  <si>
    <t>5-Б</t>
  </si>
  <si>
    <t>Федорак Н.В.  Підлубна  Н.В.</t>
  </si>
  <si>
    <t>6-А</t>
  </si>
  <si>
    <t>Федорак  Н.В. Підлубна  Н.В.</t>
  </si>
  <si>
    <t>6-Б</t>
  </si>
  <si>
    <t>Саврій  С.В.</t>
  </si>
  <si>
    <t>7-А</t>
  </si>
  <si>
    <t>Федорак  Н.В.</t>
  </si>
  <si>
    <t>7-Б</t>
  </si>
  <si>
    <t>Чопик  О.В.</t>
  </si>
  <si>
    <t>8-А</t>
  </si>
  <si>
    <t>Кулик  С.Й. Федорак Н.В.</t>
  </si>
  <si>
    <t>8-Б</t>
  </si>
  <si>
    <t>Федорак  Н.В</t>
  </si>
  <si>
    <t>9-А</t>
  </si>
  <si>
    <t>9-Б</t>
  </si>
  <si>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>УКРАЇНСЬКОЇ ЛІТЕРАТУРИ за</t>
    </r>
    <r>
      <rPr>
        <rFont val="Bookman Old Style"/>
        <b/>
        <i/>
        <color rgb="FF000000"/>
        <sz val="12.0"/>
      </rPr>
      <t xml:space="preserve">  І семестр 2023/2024 н.р. </t>
    </r>
  </si>
  <si>
    <t>Кулик С.Й.</t>
  </si>
  <si>
    <t>Федорак Н.В</t>
  </si>
  <si>
    <t>Підлубна  Н.В.</t>
  </si>
  <si>
    <t>Саврій С.В.</t>
  </si>
  <si>
    <t>Федорак Н.В.</t>
  </si>
  <si>
    <t>71.5</t>
  </si>
  <si>
    <r>
      <rPr>
        <rFont val="Bookman Old Style"/>
        <b/>
        <i/>
        <color theme="1"/>
        <sz val="12.0"/>
      </rPr>
      <t>Рівні навчальних досягнень учнів з математики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</si>
  <si>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Никоряк С.В.</t>
  </si>
  <si>
    <t>Герасим Т.І.</t>
  </si>
  <si>
    <r>
      <rPr>
        <rFont val="Bookman Old Style"/>
        <b/>
        <i/>
        <color theme="1"/>
        <sz val="12.0"/>
      </rPr>
      <t>Рівні навчальних досягнень учнів з математики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</si>
  <si>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Предмет</t>
  </si>
  <si>
    <t>математика</t>
  </si>
  <si>
    <t xml:space="preserve">Никоряк С.В.  Герасим Т.І.  </t>
  </si>
  <si>
    <t xml:space="preserve">алгебра </t>
  </si>
  <si>
    <t>Бурега Н.Г. Никоряк С.В.</t>
  </si>
  <si>
    <t>геометрія</t>
  </si>
  <si>
    <r>
      <rPr>
        <rFont val="Bookman Old Style"/>
        <b/>
        <i/>
        <color theme="1"/>
        <sz val="12.0"/>
      </rPr>
      <t xml:space="preserve">Рівні навчальних досягнень учнів з алгебри 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</si>
  <si>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7-А(алг)</t>
  </si>
  <si>
    <t>Бурега Н.Г.</t>
  </si>
  <si>
    <t>7-Б( алг)</t>
  </si>
  <si>
    <t>8-А(алг)</t>
  </si>
  <si>
    <t>8-Б(алг)</t>
  </si>
  <si>
    <t>9-А(алг)</t>
  </si>
  <si>
    <t>9-Б(алг)</t>
  </si>
  <si>
    <r>
      <rPr>
        <rFont val="Bookman Old Style"/>
        <b/>
        <i/>
        <color theme="1"/>
        <sz val="12.0"/>
      </rPr>
      <t>Рівні навчальних досягнень учнів з геометрії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</si>
  <si>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7-А(геом)</t>
  </si>
  <si>
    <t>7-Б( геом)</t>
  </si>
  <si>
    <t>8-А(геом)</t>
  </si>
  <si>
    <t>8-Б(геом)</t>
  </si>
  <si>
    <t>9-А(геом)</t>
  </si>
  <si>
    <t>9-Б(геом)</t>
  </si>
  <si>
    <r>
      <rPr>
        <rFont val="Times New Roman"/>
        <b/>
        <i/>
        <color theme="1"/>
        <sz val="12.0"/>
      </rPr>
      <t xml:space="preserve">Рівні навчальних досягнень учнів з </t>
    </r>
    <r>
      <rPr>
        <rFont val="Times New Roman"/>
        <b/>
        <i/>
        <color rgb="FFFF0000"/>
        <sz val="12.0"/>
      </rPr>
      <t xml:space="preserve">АНГЛІЙСЬКОЇ МОВИ </t>
    </r>
    <r>
      <rPr>
        <rFont val="Times New Roman"/>
        <b/>
        <i/>
        <color rgb="FF000000"/>
        <sz val="12.0"/>
      </rPr>
      <t xml:space="preserve">за  І семестр 2023/2024 н.р. </t>
    </r>
  </si>
  <si>
    <t>Гливка Г.А.</t>
  </si>
  <si>
    <t>Кудіна Ю.В.</t>
  </si>
  <si>
    <t>Гамаза Т.В.</t>
  </si>
  <si>
    <r>
      <rPr>
        <rFont val="Times New Roman"/>
        <b/>
        <i/>
        <color theme="1"/>
        <sz val="12.0"/>
      </rPr>
      <t xml:space="preserve">Рівні навчальних досягнень учнів з </t>
    </r>
    <r>
      <rPr>
        <rFont val="Times New Roman"/>
        <b/>
        <i/>
        <color rgb="FFFF0000"/>
        <sz val="12.0"/>
      </rPr>
      <t xml:space="preserve">ЗАРУБІЖНОЇ ЛІТЕРАТУРИ </t>
    </r>
    <r>
      <rPr>
        <rFont val="Times New Roman"/>
        <b/>
        <i/>
        <color rgb="FF000000"/>
        <sz val="12.0"/>
      </rPr>
      <t xml:space="preserve">за  І семестр 2023/2024 н.р. </t>
    </r>
  </si>
  <si>
    <t>Бомко Г. В.</t>
  </si>
  <si>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 xml:space="preserve">Інтегрованого курсу: Історія України і світ </t>
    </r>
    <r>
      <rPr>
        <rFont val="Bookman Old Style"/>
        <b/>
        <i/>
        <color theme="1"/>
        <sz val="12.0"/>
      </rPr>
      <t xml:space="preserve">за  І семестр 2023/2024 н.р. </t>
    </r>
  </si>
  <si>
    <t>-</t>
  </si>
  <si>
    <t>Боднарюк В.М.</t>
  </si>
  <si>
    <r>
      <rPr>
        <rFont val="Bookman Old Style"/>
        <b/>
        <i/>
        <color theme="1"/>
        <sz val="12.0"/>
      </rPr>
      <t>Рівні навчальних досягнень учнів з історії України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theme="1"/>
        <sz val="12.0"/>
      </rPr>
      <t xml:space="preserve">за  І семестр 2023/2024 н.р. </t>
    </r>
  </si>
  <si>
    <t>Горевич Ж.В.</t>
  </si>
  <si>
    <r>
      <rPr>
        <rFont val="Bookman Old Style"/>
        <b/>
        <i/>
        <color theme="1"/>
        <sz val="12.0"/>
      </rPr>
      <t>Рівні навчальних досягнень учнів з Всесвітньої історії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theme="1"/>
        <sz val="12.0"/>
      </rPr>
      <t xml:space="preserve">за  І семестр 2023/2024 н.р. </t>
    </r>
  </si>
  <si>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>Основ правознавства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theme="1"/>
        <sz val="12.0"/>
      </rPr>
      <t xml:space="preserve">за  І семестр 2023/2024 н.р. </t>
    </r>
  </si>
  <si>
    <t xml:space="preserve">Боднарюк В.М. </t>
  </si>
  <si>
    <r>
      <rPr>
        <rFont val="Bookman Old Style"/>
        <b/>
        <i/>
        <color theme="1"/>
        <sz val="12.0"/>
      </rPr>
      <t>Рівні навчальних досягнень учнів з Культури добросусідства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theme="1"/>
        <sz val="12.0"/>
      </rPr>
      <t xml:space="preserve">за  І семестр 2023/2024 н.р. </t>
    </r>
  </si>
  <si>
    <r>
      <rPr>
        <rFont val="Bookman Old Style"/>
        <b/>
        <i/>
        <color theme="1"/>
        <sz val="12.0"/>
      </rPr>
      <t>Рівні навчальних досягнень учнів з ІНФОРМАТИКИ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</si>
  <si>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Палій Ю.В.</t>
  </si>
  <si>
    <t>7,.9</t>
  </si>
  <si>
    <r>
      <rPr>
        <rFont val="Bookman Old Style"/>
        <b/>
        <i/>
        <color theme="1"/>
        <sz val="12.0"/>
      </rPr>
      <t>Рівні навчальних досягнень учнів з хімії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</si>
  <si>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Гаврилюк О.В</t>
  </si>
  <si>
    <t>62.5</t>
  </si>
  <si>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 xml:space="preserve">біології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</si>
  <si>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Маслов І.О.</t>
  </si>
  <si>
    <r>
      <rPr>
        <rFont val="Bookman Old Style"/>
        <b/>
        <i/>
        <color theme="1"/>
        <sz val="12.0"/>
      </rPr>
      <t>Рівні навчальних досягнень учнів з ФІЗИКИ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</si>
  <si>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Добрянська Г.І.</t>
  </si>
  <si>
    <r>
      <rPr>
        <rFont val="Bookman Old Style"/>
        <b/>
        <i/>
        <color theme="1"/>
        <sz val="12.0"/>
      </rPr>
      <t>Рівні навчальних досягнень учнів з основ здоров'я,навчаємось разом, ЗБД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</si>
  <si>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Гаврилюк О.В.</t>
  </si>
  <si>
    <r>
      <rPr>
        <rFont val="Bookman Old Style"/>
        <b/>
        <i/>
        <color theme="1"/>
        <sz val="12.0"/>
      </rPr>
      <t>Рівні навчальних досягнень учнів з мистецтва</t>
    </r>
    <r>
      <rPr>
        <rFont val="Bookman Old Style"/>
        <b/>
        <i/>
        <color rgb="FF000000"/>
        <sz val="12.0"/>
      </rPr>
      <t xml:space="preserve">за  І семестр 2023/2024 н.р. </t>
    </r>
  </si>
  <si>
    <t>Лутанюк О.М</t>
  </si>
  <si>
    <r>
      <rPr>
        <rFont val="Times New Roman"/>
        <b/>
        <i/>
        <color theme="1"/>
        <sz val="12.0"/>
      </rPr>
      <t xml:space="preserve">Рівні навчальних досягнень учнів з </t>
    </r>
    <r>
      <rPr>
        <rFont val="Times New Roman"/>
        <b/>
        <i/>
        <color rgb="FFFF0000"/>
        <sz val="12.0"/>
      </rPr>
      <t xml:space="preserve">ФІЗИЧНОЇ КУЛЬТУРИ </t>
    </r>
    <r>
      <rPr>
        <rFont val="Times New Roman"/>
        <b/>
        <i/>
        <color rgb="FF000000"/>
        <sz val="12.0"/>
      </rPr>
      <t xml:space="preserve">за  І семестр 2023/2024 н.р. </t>
    </r>
  </si>
  <si>
    <t>Остафійчук М.В.</t>
  </si>
  <si>
    <t>Остафійчук Д.М.</t>
  </si>
  <si>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>трудового навчання, технологій (хлопці)</t>
    </r>
    <r>
      <rPr>
        <rFont val="Bookman Old Style"/>
        <b/>
        <i/>
        <color rgb="FF000000"/>
        <sz val="12.0"/>
      </rPr>
      <t xml:space="preserve"> за І семестр 2023/2024 н.р. </t>
    </r>
  </si>
  <si>
    <r>
      <rPr>
        <rFont val="Bookman Old Style"/>
        <b/>
        <i/>
        <color theme="1"/>
        <sz val="12.0"/>
      </rPr>
      <t>Рівні навчальних досягнень учнів з трудового навчання (дівчата)</t>
    </r>
    <r>
      <rPr>
        <rFont val="Bookman Old Style"/>
        <b/>
        <i/>
        <color rgb="FFFF0000"/>
        <sz val="12.0"/>
      </rPr>
      <t xml:space="preserve"> </t>
    </r>
    <r>
      <rPr>
        <rFont val="Bookman Old Style"/>
        <b/>
        <i/>
        <color rgb="FF000000"/>
        <sz val="12.0"/>
      </rPr>
      <t xml:space="preserve">за  І семестр 2023/2024 н.р. </t>
    </r>
  </si>
  <si>
    <t>Бузинська І.О.</t>
  </si>
  <si>
    <t>Василатій Ю.І.</t>
  </si>
  <si>
    <r>
      <rPr>
        <rFont val="Bookman Old Style"/>
        <b/>
        <i/>
        <color theme="1"/>
        <sz val="12.0"/>
      </rPr>
      <t xml:space="preserve">Рівні навчальних досягнень учнів з </t>
    </r>
    <r>
      <rPr>
        <rFont val="Bookman Old Style"/>
        <b/>
        <i/>
        <color rgb="FFFF0000"/>
        <sz val="12.0"/>
      </rPr>
      <t xml:space="preserve">ОБРАЗОТВОРЧОГО МИСТЕЦТВА </t>
    </r>
    <r>
      <rPr>
        <rFont val="Bookman Old Style"/>
        <b/>
        <i/>
        <color rgb="FF000000"/>
        <sz val="12.0"/>
      </rPr>
      <t xml:space="preserve">за  І семестр 2023/2024 н.р.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</si>
</sst>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-* #,##0.00\ _₴_-;\-* #,##0.00\ _₴_-;_-* &quot;-&quot;??\ _₴_-;_-@"/>
    <numFmt numFmtId="166" formatCode="_-* #,##0.0_₴_-;\-* #,##0.0_₴_-;_-* &quot;-&quot;??_₴_-;_-@"/>
  </numFmts>
  <fonts count="15">
    <font>
      <sz val="11.0"/>
      <color theme="1"/>
      <name val="Calibri"/>
      <scheme val="minor"/>
    </font>
    <font>
      <b/>
      <i/>
      <sz val="12.0"/>
      <color theme="1"/>
      <name val="Bookman Old Style"/>
    </font>
    <font>
      <b/>
      <sz val="11.0"/>
      <color theme="1"/>
      <name val="Times New Roman"/>
    </font>
    <font>
      <b/>
      <sz val="11.0"/>
      <color rgb="FFFF0000"/>
      <name val="Times New Roman"/>
    </font>
    <font/>
    <font>
      <sz val="11.0"/>
      <color theme="1"/>
      <name val="Calibri"/>
    </font>
    <font>
      <sz val="11.0"/>
      <color theme="1"/>
      <name val="Times New Roman"/>
    </font>
    <font>
      <b/>
      <sz val="10.0"/>
      <color theme="1"/>
      <name val="Times New Roman"/>
    </font>
    <font>
      <sz val="10.0"/>
      <color theme="1"/>
      <name val="Times New Roman"/>
    </font>
    <font>
      <b/>
      <sz val="10.0"/>
      <color theme="1"/>
      <name val="Calibri"/>
    </font>
    <font>
      <sz val="10.0"/>
      <color theme="1"/>
      <name val="Calibri"/>
    </font>
    <font>
      <b/>
      <sz val="10.0"/>
      <color rgb="FFFF0000"/>
      <name val="Times New Roman"/>
    </font>
    <font>
      <sz val="10.0"/>
      <color rgb="FFFF0000"/>
      <name val="Calibri"/>
    </font>
    <font>
      <b/>
      <sz val="10.0"/>
      <color rgb="FFFF0000"/>
      <name val="Calibri"/>
    </font>
    <font>
      <b/>
      <i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9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0" fillId="0" fontId="5" numFmtId="0" xfId="0" applyFont="1"/>
    <xf borderId="2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top" wrapText="1"/>
    </xf>
    <xf borderId="4" fillId="0" fontId="4" numFmtId="0" xfId="0" applyBorder="1" applyFont="1"/>
    <xf borderId="4" fillId="0" fontId="7" numFmtId="0" xfId="0" applyAlignment="1" applyBorder="1" applyFont="1">
      <alignment horizontal="center" shrinkToFit="0" vertical="top" wrapText="1"/>
    </xf>
    <xf borderId="5" fillId="0" fontId="7" numFmtId="0" xfId="0" applyAlignment="1" applyBorder="1" applyFont="1">
      <alignment horizontal="center" shrinkToFit="0" vertical="top" wrapText="1"/>
    </xf>
    <xf borderId="6" fillId="0" fontId="4" numFmtId="0" xfId="0" applyBorder="1" applyFont="1"/>
    <xf borderId="7" fillId="0" fontId="7" numFmtId="0" xfId="0" applyAlignment="1" applyBorder="1" applyFont="1">
      <alignment horizontal="center" shrinkToFit="0" vertical="top" wrapText="1"/>
    </xf>
    <xf borderId="8" fillId="0" fontId="6" numFmtId="0" xfId="0" applyAlignment="1" applyBorder="1" applyFont="1">
      <alignment shrinkToFit="0" vertical="top" wrapText="1"/>
    </xf>
    <xf borderId="8" fillId="0" fontId="7" numFmtId="0" xfId="0" applyAlignment="1" applyBorder="1" applyFont="1">
      <alignment horizontal="center" shrinkToFit="0" vertical="top" wrapText="1"/>
    </xf>
    <xf borderId="8" fillId="0" fontId="8" numFmtId="0" xfId="0" applyAlignment="1" applyBorder="1" applyFont="1">
      <alignment horizontal="center" shrinkToFit="0" vertical="top" wrapText="1"/>
    </xf>
    <xf borderId="8" fillId="0" fontId="8" numFmtId="0" xfId="0" applyAlignment="1" applyBorder="1" applyFont="1">
      <alignment shrinkToFit="0" vertical="top" wrapText="1"/>
    </xf>
    <xf borderId="8" fillId="0" fontId="9" numFmtId="0" xfId="0" applyAlignment="1" applyBorder="1" applyFont="1">
      <alignment horizontal="center"/>
    </xf>
    <xf borderId="8" fillId="0" fontId="7" numFmtId="0" xfId="0" applyAlignment="1" applyBorder="1" applyFont="1">
      <alignment horizontal="center" vertical="center"/>
    </xf>
    <xf borderId="8" fillId="0" fontId="10" numFmtId="0" xfId="0" applyAlignment="1" applyBorder="1" applyFont="1">
      <alignment horizontal="center"/>
    </xf>
    <xf borderId="8" fillId="0" fontId="7" numFmtId="9" xfId="0" applyAlignment="1" applyBorder="1" applyFont="1" applyNumberFormat="1">
      <alignment horizontal="center" shrinkToFit="0" vertical="top" wrapText="1"/>
    </xf>
    <xf borderId="8" fillId="0" fontId="10" numFmtId="0" xfId="0" applyBorder="1" applyFont="1"/>
    <xf borderId="8" fillId="0" fontId="9" numFmtId="0" xfId="0" applyBorder="1" applyFont="1"/>
    <xf borderId="8" fillId="0" fontId="7" numFmtId="0" xfId="0" applyAlignment="1" applyBorder="1" applyFont="1">
      <alignment shrinkToFit="0" vertical="top" wrapText="1"/>
    </xf>
    <xf borderId="8" fillId="0" fontId="7" numFmtId="164" xfId="0" applyAlignment="1" applyBorder="1" applyFont="1" applyNumberFormat="1">
      <alignment horizontal="center" shrinkToFit="0" vertical="top" wrapText="1"/>
    </xf>
    <xf borderId="8" fillId="0" fontId="11" numFmtId="0" xfId="0" applyAlignment="1" applyBorder="1" applyFont="1">
      <alignment horizontal="center" vertical="center"/>
    </xf>
    <xf borderId="8" fillId="0" fontId="12" numFmtId="0" xfId="0" applyAlignment="1" applyBorder="1" applyFont="1">
      <alignment horizontal="center"/>
    </xf>
    <xf borderId="8" fillId="0" fontId="11" numFmtId="0" xfId="0" applyAlignment="1" applyBorder="1" applyFont="1">
      <alignment horizontal="center" shrinkToFit="0" vertical="top" wrapText="1"/>
    </xf>
    <xf borderId="8" fillId="0" fontId="11" numFmtId="164" xfId="0" applyAlignment="1" applyBorder="1" applyFont="1" applyNumberFormat="1">
      <alignment horizontal="center" shrinkToFit="0" vertical="top" wrapText="1"/>
    </xf>
    <xf borderId="8" fillId="0" fontId="11" numFmtId="16" xfId="0" applyAlignment="1" applyBorder="1" applyFont="1" applyNumberFormat="1">
      <alignment horizontal="center" shrinkToFit="0" vertical="top" wrapText="1"/>
    </xf>
    <xf borderId="8" fillId="0" fontId="7" numFmtId="1" xfId="0" applyAlignment="1" applyBorder="1" applyFont="1" applyNumberFormat="1">
      <alignment horizontal="center" shrinkToFit="0" vertical="top" wrapText="1"/>
    </xf>
    <xf borderId="8" fillId="0" fontId="13" numFmtId="0" xfId="0" applyAlignment="1" applyBorder="1" applyFont="1">
      <alignment horizontal="center"/>
    </xf>
    <xf borderId="8" fillId="0" fontId="12" numFmtId="0" xfId="0" applyBorder="1" applyFont="1"/>
    <xf borderId="0" fillId="0" fontId="14" numFmtId="0" xfId="0" applyAlignment="1" applyFont="1">
      <alignment horizontal="center"/>
    </xf>
    <xf borderId="0" fillId="0" fontId="6" numFmtId="0" xfId="0" applyFont="1"/>
    <xf borderId="8" fillId="0" fontId="7" numFmtId="0" xfId="0" applyAlignment="1" applyBorder="1" applyFont="1">
      <alignment horizontal="center"/>
    </xf>
    <xf borderId="8" fillId="0" fontId="8" numFmtId="0" xfId="0" applyBorder="1" applyFont="1"/>
    <xf borderId="8" fillId="0" fontId="7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shrinkToFit="0" vertical="top" wrapText="1"/>
    </xf>
    <xf borderId="0" fillId="0" fontId="1" numFmtId="0" xfId="0" applyFont="1"/>
    <xf borderId="8" fillId="0" fontId="7" numFmtId="0" xfId="0" applyAlignment="1" applyBorder="1" applyFont="1">
      <alignment horizontal="right" shrinkToFit="0" vertical="top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1" xfId="0" applyAlignment="1" applyBorder="1" applyFont="1" applyNumberFormat="1">
      <alignment horizontal="center" shrinkToFit="0" wrapText="1"/>
    </xf>
    <xf borderId="8" fillId="0" fontId="7" numFmtId="1" xfId="0" applyAlignment="1" applyBorder="1" applyFont="1" applyNumberFormat="1">
      <alignment horizontal="center" shrinkToFit="0" vertical="center" wrapText="1"/>
    </xf>
    <xf borderId="8" fillId="0" fontId="9" numFmtId="0" xfId="0" applyAlignment="1" applyBorder="1" applyFont="1">
      <alignment horizontal="center" vertical="center"/>
    </xf>
    <xf borderId="8" fillId="0" fontId="9" numFmtId="1" xfId="0" applyAlignment="1" applyBorder="1" applyFont="1" applyNumberFormat="1">
      <alignment horizontal="center"/>
    </xf>
    <xf borderId="8" fillId="0" fontId="9" numFmtId="1" xfId="0" applyAlignment="1" applyBorder="1" applyFont="1" applyNumberFormat="1">
      <alignment horizontal="center" vertical="center"/>
    </xf>
    <xf borderId="8" fillId="0" fontId="7" numFmtId="2" xfId="0" applyAlignment="1" applyBorder="1" applyFont="1" applyNumberFormat="1">
      <alignment horizontal="center" shrinkToFit="0" vertical="top" wrapText="1"/>
    </xf>
    <xf borderId="8" fillId="0" fontId="10" numFmtId="1" xfId="0" applyAlignment="1" applyBorder="1" applyFont="1" applyNumberFormat="1">
      <alignment horizontal="center"/>
    </xf>
    <xf borderId="0" fillId="0" fontId="5" numFmtId="165" xfId="0" applyFont="1" applyNumberFormat="1"/>
    <xf borderId="4" fillId="0" fontId="7" numFmtId="165" xfId="0" applyAlignment="1" applyBorder="1" applyFont="1" applyNumberFormat="1">
      <alignment horizontal="center" shrinkToFit="0" vertical="top" wrapText="1"/>
    </xf>
    <xf borderId="5" fillId="0" fontId="7" numFmtId="165" xfId="0" applyAlignment="1" applyBorder="1" applyFont="1" applyNumberFormat="1">
      <alignment horizontal="center" shrinkToFit="0" vertical="top" wrapText="1"/>
    </xf>
    <xf borderId="7" fillId="0" fontId="7" numFmtId="165" xfId="0" applyAlignment="1" applyBorder="1" applyFont="1" applyNumberFormat="1">
      <alignment horizontal="center" shrinkToFit="0" vertical="top" wrapText="1"/>
    </xf>
    <xf borderId="8" fillId="0" fontId="7" numFmtId="165" xfId="0" applyAlignment="1" applyBorder="1" applyFont="1" applyNumberFormat="1">
      <alignment horizontal="center" shrinkToFit="0" vertical="top" wrapText="1"/>
    </xf>
    <xf borderId="8" fillId="0" fontId="11" numFmtId="165" xfId="0" applyAlignment="1" applyBorder="1" applyFont="1" applyNumberFormat="1">
      <alignment horizontal="center" shrinkToFit="0" vertical="top" wrapText="1"/>
    </xf>
    <xf borderId="8" fillId="0" fontId="7" numFmtId="10" xfId="0" applyAlignment="1" applyBorder="1" applyFont="1" applyNumberFormat="1">
      <alignment horizontal="center" shrinkToFit="0" vertical="top" wrapText="1"/>
    </xf>
    <xf borderId="8" fillId="0" fontId="8" numFmtId="1" xfId="0" applyAlignment="1" applyBorder="1" applyFont="1" applyNumberFormat="1">
      <alignment horizontal="center" shrinkToFit="0" vertical="center" wrapText="1"/>
    </xf>
    <xf borderId="8" fillId="0" fontId="8" numFmtId="1" xfId="0" applyAlignment="1" applyBorder="1" applyFont="1" applyNumberFormat="1">
      <alignment horizontal="center" shrinkToFit="0" vertical="top" wrapText="1"/>
    </xf>
    <xf borderId="8" fillId="0" fontId="10" numFmtId="1" xfId="0" applyAlignment="1" applyBorder="1" applyFont="1" applyNumberFormat="1">
      <alignment horizontal="center" vertical="center"/>
    </xf>
    <xf borderId="0" fillId="0" fontId="5" numFmtId="166" xfId="0" applyFont="1" applyNumberFormat="1"/>
    <xf borderId="4" fillId="0" fontId="7" numFmtId="166" xfId="0" applyAlignment="1" applyBorder="1" applyFont="1" applyNumberFormat="1">
      <alignment horizontal="center" shrinkToFit="0" vertical="top" wrapText="1"/>
    </xf>
    <xf borderId="5" fillId="0" fontId="7" numFmtId="166" xfId="0" applyAlignment="1" applyBorder="1" applyFont="1" applyNumberFormat="1">
      <alignment horizontal="center" shrinkToFit="0" vertical="top" wrapText="1"/>
    </xf>
    <xf borderId="7" fillId="0" fontId="7" numFmtId="166" xfId="0" applyAlignment="1" applyBorder="1" applyFont="1" applyNumberFormat="1">
      <alignment horizontal="center" shrinkToFit="0" vertical="top" wrapText="1"/>
    </xf>
    <xf borderId="8" fillId="0" fontId="7" numFmtId="166" xfId="0" applyAlignment="1" applyBorder="1" applyFont="1" applyNumberFormat="1">
      <alignment horizontal="center" shrinkToFit="0" vertical="top" wrapText="1"/>
    </xf>
    <xf borderId="8" fillId="0" fontId="11" numFmtId="166" xfId="0" applyAlignment="1" applyBorder="1" applyFont="1" applyNumberFormat="1">
      <alignment horizontal="center" shrinkToFit="0" vertical="top" wrapText="1"/>
    </xf>
    <xf borderId="0" fillId="0" fontId="1" numFmtId="0" xfId="0" applyAlignment="1" applyFont="1">
      <alignment horizontal="center" shrinkToFit="0" wrapText="1"/>
    </xf>
    <xf borderId="6" fillId="0" fontId="6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8" fillId="2" fontId="9" numFmtId="0" xfId="0" applyBorder="1" applyFill="1" applyFont="1"/>
    <xf borderId="8" fillId="2" fontId="10" numFmtId="0" xfId="0" applyBorder="1" applyFont="1"/>
    <xf borderId="8" fillId="2" fontId="7" numFmtId="0" xfId="0" applyAlignment="1" applyBorder="1" applyFont="1">
      <alignment horizontal="center" vertical="center"/>
    </xf>
    <xf borderId="8" fillId="2" fontId="7" numFmtId="0" xfId="0" applyAlignment="1" applyBorder="1" applyFont="1">
      <alignment horizontal="center" shrinkToFit="0" vertical="top" wrapText="1"/>
    </xf>
    <xf borderId="8" fillId="2" fontId="9" numFmtId="0" xfId="0" applyAlignment="1" applyBorder="1" applyFont="1">
      <alignment horizontal="center"/>
    </xf>
    <xf borderId="8" fillId="2" fontId="7" numFmtId="164" xfId="0" applyAlignment="1" applyBorder="1" applyFont="1" applyNumberFormat="1">
      <alignment horizontal="center" shrinkToFit="0" vertical="top" wrapText="1"/>
    </xf>
    <xf borderId="6" fillId="0" fontId="6" numFmtId="0" xfId="0" applyAlignment="1" applyBorder="1" applyFont="1">
      <alignment horizontal="right" shrinkToFit="0" vertical="center" wrapText="1"/>
    </xf>
    <xf borderId="7" fillId="0" fontId="7" numFmtId="0" xfId="0" applyAlignment="1" applyBorder="1" applyFont="1">
      <alignment horizontal="left" shrinkToFit="0" vertical="top" wrapText="1"/>
    </xf>
    <xf borderId="7" fillId="0" fontId="7" numFmtId="9" xfId="0" applyAlignment="1" applyBorder="1" applyFont="1" applyNumberFormat="1">
      <alignment horizontal="left" shrinkToFit="0" vertical="top" wrapText="1"/>
    </xf>
    <xf borderId="6" fillId="0" fontId="7" numFmtId="0" xfId="0" applyAlignment="1" applyBorder="1" applyFont="1">
      <alignment horizontal="left" shrinkToFit="0" vertical="center" wrapText="1"/>
    </xf>
    <xf borderId="8" fillId="0" fontId="7" numFmtId="0" xfId="0" applyAlignment="1" applyBorder="1" applyFont="1">
      <alignment horizontal="left" shrinkToFit="0" vertical="center" wrapText="1"/>
    </xf>
    <xf borderId="8" fillId="0" fontId="7" numFmtId="9" xfId="0" applyAlignment="1" applyBorder="1" applyFont="1" applyNumberFormat="1">
      <alignment horizontal="left" shrinkToFit="0" vertical="center" wrapText="1"/>
    </xf>
    <xf borderId="8" fillId="0" fontId="9" numFmtId="0" xfId="0" applyAlignment="1" applyBorder="1" applyFont="1">
      <alignment horizontal="left" vertical="center"/>
    </xf>
    <xf borderId="8" fillId="0" fontId="7" numFmtId="10" xfId="0" applyAlignment="1" applyBorder="1" applyFont="1" applyNumberFormat="1">
      <alignment horizontal="left" shrinkToFit="0" vertical="center" wrapText="1"/>
    </xf>
    <xf borderId="8" fillId="3" fontId="9" numFmtId="0" xfId="0" applyBorder="1" applyFill="1" applyFont="1"/>
    <xf borderId="8" fillId="3" fontId="10" numFmtId="0" xfId="0" applyBorder="1" applyFont="1"/>
    <xf borderId="8" fillId="3" fontId="7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left" vertical="center"/>
    </xf>
    <xf borderId="8" fillId="3" fontId="7" numFmtId="10" xfId="0" applyAlignment="1" applyBorder="1" applyFont="1" applyNumberFormat="1">
      <alignment horizontal="left" shrinkToFit="0" vertical="center" wrapText="1"/>
    </xf>
    <xf borderId="8" fillId="3" fontId="7" numFmtId="0" xfId="0" applyAlignment="1" applyBorder="1" applyFont="1">
      <alignment horizontal="left" shrinkToFit="0" vertical="center" wrapText="1"/>
    </xf>
    <xf borderId="8" fillId="3" fontId="7" numFmtId="9" xfId="0" applyAlignment="1" applyBorder="1" applyFont="1" applyNumberForma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customschemas.google.com/relationships/workbookmetadata" Target="metadata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26.71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6">
        <v>0.0</v>
      </c>
      <c r="E5" s="15">
        <f>D5/C5*100</f>
        <v>0</v>
      </c>
      <c r="F5" s="16">
        <v>9.0</v>
      </c>
      <c r="G5" s="15">
        <f t="shared" ref="G5:G10" si="1">F5/C5*100</f>
        <v>30</v>
      </c>
      <c r="H5" s="16">
        <v>17.0</v>
      </c>
      <c r="I5" s="15">
        <f t="shared" ref="I5:I10" si="2">H5/C5*100</f>
        <v>56.66666667</v>
      </c>
      <c r="J5" s="16">
        <v>4.0</v>
      </c>
      <c r="K5" s="15">
        <f t="shared" ref="K5:K6" si="3">J5/C5*100</f>
        <v>13.33333333</v>
      </c>
      <c r="L5" s="15"/>
      <c r="M5" s="15">
        <v>69.9</v>
      </c>
      <c r="N5" s="17" t="s">
        <v>17</v>
      </c>
    </row>
    <row r="6" ht="14.25" customHeight="1">
      <c r="A6" s="14">
        <v>2.0</v>
      </c>
      <c r="B6" s="15" t="s">
        <v>18</v>
      </c>
      <c r="C6" s="15">
        <v>31.0</v>
      </c>
      <c r="D6" s="16">
        <v>1.0</v>
      </c>
      <c r="E6" s="15">
        <v>0.389105</v>
      </c>
      <c r="F6" s="16">
        <v>5.0</v>
      </c>
      <c r="G6" s="15">
        <f t="shared" si="1"/>
        <v>16.12903226</v>
      </c>
      <c r="H6" s="16">
        <v>19.0</v>
      </c>
      <c r="I6" s="15">
        <f t="shared" si="2"/>
        <v>61.29032258</v>
      </c>
      <c r="J6" s="16">
        <v>6.0</v>
      </c>
      <c r="K6" s="15">
        <f t="shared" si="3"/>
        <v>19.35483871</v>
      </c>
      <c r="L6" s="15"/>
      <c r="M6" s="15">
        <v>80.6</v>
      </c>
      <c r="N6" s="17" t="s">
        <v>19</v>
      </c>
    </row>
    <row r="7" ht="14.25" customHeight="1">
      <c r="A7" s="14">
        <v>3.0</v>
      </c>
      <c r="B7" s="18" t="s">
        <v>20</v>
      </c>
      <c r="C7" s="19">
        <v>29.0</v>
      </c>
      <c r="D7" s="20">
        <v>0.0</v>
      </c>
      <c r="E7" s="15">
        <f t="shared" ref="E7:E10" si="4">D7/C7*100</f>
        <v>0</v>
      </c>
      <c r="F7" s="20">
        <v>5.0</v>
      </c>
      <c r="G7" s="15">
        <f t="shared" si="1"/>
        <v>17.24137931</v>
      </c>
      <c r="H7" s="20">
        <v>20.0</v>
      </c>
      <c r="I7" s="15">
        <f t="shared" si="2"/>
        <v>68.96551724</v>
      </c>
      <c r="J7" s="20">
        <v>4.0</v>
      </c>
      <c r="K7" s="21">
        <v>13.79</v>
      </c>
      <c r="L7" s="15">
        <v>7.4</v>
      </c>
      <c r="M7" s="15">
        <v>83.0</v>
      </c>
      <c r="N7" s="22" t="s">
        <v>21</v>
      </c>
    </row>
    <row r="8" ht="14.25" customHeight="1">
      <c r="A8" s="14">
        <v>4.0</v>
      </c>
      <c r="B8" s="18" t="s">
        <v>22</v>
      </c>
      <c r="C8" s="19">
        <v>30.0</v>
      </c>
      <c r="D8" s="20">
        <v>0.0</v>
      </c>
      <c r="E8" s="15">
        <f t="shared" si="4"/>
        <v>0</v>
      </c>
      <c r="F8" s="20">
        <v>4.0</v>
      </c>
      <c r="G8" s="15">
        <f t="shared" si="1"/>
        <v>13.33333333</v>
      </c>
      <c r="H8" s="20">
        <v>20.0</v>
      </c>
      <c r="I8" s="15">
        <f t="shared" si="2"/>
        <v>66.66666667</v>
      </c>
      <c r="J8" s="20">
        <v>6.0</v>
      </c>
      <c r="K8" s="15">
        <f t="shared" ref="K8:K15" si="5">J8/C8*100</f>
        <v>20</v>
      </c>
      <c r="L8" s="15">
        <v>8.3</v>
      </c>
      <c r="M8" s="15">
        <v>86.7</v>
      </c>
      <c r="N8" s="22" t="s">
        <v>23</v>
      </c>
    </row>
    <row r="9" ht="14.25" customHeight="1">
      <c r="A9" s="14">
        <v>5.0</v>
      </c>
      <c r="B9" s="18" t="s">
        <v>24</v>
      </c>
      <c r="C9" s="19">
        <v>24.0</v>
      </c>
      <c r="D9" s="20">
        <v>0.0</v>
      </c>
      <c r="E9" s="15">
        <f t="shared" si="4"/>
        <v>0</v>
      </c>
      <c r="F9" s="20">
        <v>3.0</v>
      </c>
      <c r="G9" s="15">
        <f t="shared" si="1"/>
        <v>12.5</v>
      </c>
      <c r="H9" s="20">
        <v>15.0</v>
      </c>
      <c r="I9" s="15">
        <f t="shared" si="2"/>
        <v>62.5</v>
      </c>
      <c r="J9" s="20">
        <v>6.0</v>
      </c>
      <c r="K9" s="15">
        <f t="shared" si="5"/>
        <v>25</v>
      </c>
      <c r="L9" s="15">
        <v>8.3</v>
      </c>
      <c r="M9" s="15">
        <v>87.5</v>
      </c>
      <c r="N9" s="22" t="s">
        <v>25</v>
      </c>
    </row>
    <row r="10" ht="14.25" customHeight="1">
      <c r="A10" s="14">
        <v>6.0</v>
      </c>
      <c r="B10" s="18" t="s">
        <v>26</v>
      </c>
      <c r="C10" s="19">
        <v>21.0</v>
      </c>
      <c r="D10" s="20">
        <v>0.0</v>
      </c>
      <c r="E10" s="15">
        <f t="shared" si="4"/>
        <v>0</v>
      </c>
      <c r="F10" s="20">
        <v>7.0</v>
      </c>
      <c r="G10" s="15">
        <f t="shared" si="1"/>
        <v>33.33333333</v>
      </c>
      <c r="H10" s="20">
        <v>11.0</v>
      </c>
      <c r="I10" s="15">
        <f t="shared" si="2"/>
        <v>52.38095238</v>
      </c>
      <c r="J10" s="20">
        <v>3.0</v>
      </c>
      <c r="K10" s="15">
        <f t="shared" si="5"/>
        <v>14.28571429</v>
      </c>
      <c r="L10" s="15">
        <v>7.1</v>
      </c>
      <c r="M10" s="15">
        <v>66.5</v>
      </c>
      <c r="N10" s="22" t="s">
        <v>27</v>
      </c>
    </row>
    <row r="11" ht="14.25" customHeight="1">
      <c r="A11" s="14">
        <v>7.0</v>
      </c>
      <c r="B11" s="18" t="s">
        <v>28</v>
      </c>
      <c r="C11" s="19">
        <v>27.0</v>
      </c>
      <c r="D11" s="20">
        <v>0.0</v>
      </c>
      <c r="E11" s="15">
        <v>0.0</v>
      </c>
      <c r="F11" s="20">
        <v>8.0</v>
      </c>
      <c r="G11" s="15">
        <v>29.6296</v>
      </c>
      <c r="H11" s="20">
        <v>17.0</v>
      </c>
      <c r="I11" s="15">
        <v>85.0</v>
      </c>
      <c r="J11" s="20">
        <v>2.0</v>
      </c>
      <c r="K11" s="15">
        <f t="shared" si="5"/>
        <v>7.407407407</v>
      </c>
      <c r="L11" s="15">
        <v>7.4</v>
      </c>
      <c r="M11" s="15">
        <v>70.7</v>
      </c>
      <c r="N11" s="22" t="s">
        <v>29</v>
      </c>
    </row>
    <row r="12" ht="14.25" customHeight="1">
      <c r="A12" s="14">
        <v>8.0</v>
      </c>
      <c r="B12" s="18" t="s">
        <v>30</v>
      </c>
      <c r="C12" s="19">
        <v>16.0</v>
      </c>
      <c r="D12" s="20">
        <v>0.0</v>
      </c>
      <c r="E12" s="15">
        <f t="shared" ref="E12:E15" si="6">D12/C12*100</f>
        <v>0</v>
      </c>
      <c r="F12" s="20">
        <v>6.0</v>
      </c>
      <c r="G12" s="15">
        <f t="shared" ref="G12:G15" si="7">F12/C12*100</f>
        <v>37.5</v>
      </c>
      <c r="H12" s="20">
        <v>9.0</v>
      </c>
      <c r="I12" s="15">
        <f t="shared" ref="I12:I15" si="8">H12/C12*100</f>
        <v>56.25</v>
      </c>
      <c r="J12" s="20">
        <v>1.0</v>
      </c>
      <c r="K12" s="15">
        <f t="shared" si="5"/>
        <v>6.25</v>
      </c>
      <c r="L12" s="15">
        <v>7.1</v>
      </c>
      <c r="M12" s="15">
        <v>62.6</v>
      </c>
      <c r="N12" s="22" t="s">
        <v>31</v>
      </c>
    </row>
    <row r="13" ht="14.25" customHeight="1">
      <c r="A13" s="14">
        <v>9.0</v>
      </c>
      <c r="B13" s="18" t="s">
        <v>32</v>
      </c>
      <c r="C13" s="19">
        <v>21.0</v>
      </c>
      <c r="D13" s="20">
        <v>0.0</v>
      </c>
      <c r="E13" s="15">
        <f t="shared" si="6"/>
        <v>0</v>
      </c>
      <c r="F13" s="20">
        <v>5.0</v>
      </c>
      <c r="G13" s="15">
        <f t="shared" si="7"/>
        <v>23.80952381</v>
      </c>
      <c r="H13" s="20">
        <v>11.0</v>
      </c>
      <c r="I13" s="15">
        <f t="shared" si="8"/>
        <v>52.38095238</v>
      </c>
      <c r="J13" s="20">
        <v>5.0</v>
      </c>
      <c r="K13" s="15">
        <f t="shared" si="5"/>
        <v>23.80952381</v>
      </c>
      <c r="L13" s="15">
        <v>8.0</v>
      </c>
      <c r="M13" s="15">
        <v>76.2</v>
      </c>
      <c r="N13" s="22" t="s">
        <v>23</v>
      </c>
    </row>
    <row r="14" ht="14.25" customHeight="1">
      <c r="A14" s="14">
        <v>10.0</v>
      </c>
      <c r="B14" s="18" t="s">
        <v>33</v>
      </c>
      <c r="C14" s="19">
        <v>28.0</v>
      </c>
      <c r="D14" s="20">
        <v>0.0</v>
      </c>
      <c r="E14" s="15">
        <f t="shared" si="6"/>
        <v>0</v>
      </c>
      <c r="F14" s="20">
        <v>6.0</v>
      </c>
      <c r="G14" s="15">
        <f t="shared" si="7"/>
        <v>21.42857143</v>
      </c>
      <c r="H14" s="20">
        <v>15.0</v>
      </c>
      <c r="I14" s="15">
        <f t="shared" si="8"/>
        <v>53.57142857</v>
      </c>
      <c r="J14" s="20">
        <v>7.0</v>
      </c>
      <c r="K14" s="15">
        <f t="shared" si="5"/>
        <v>25</v>
      </c>
      <c r="L14" s="15">
        <v>7.8</v>
      </c>
      <c r="M14" s="15">
        <v>78.6</v>
      </c>
      <c r="N14" s="22" t="s">
        <v>23</v>
      </c>
    </row>
    <row r="15" ht="14.25" customHeight="1">
      <c r="A15" s="23"/>
      <c r="B15" s="22"/>
      <c r="C15" s="19">
        <v>257.0</v>
      </c>
      <c r="D15" s="20">
        <v>1.0</v>
      </c>
      <c r="E15" s="15">
        <f t="shared" si="6"/>
        <v>0.3891050584</v>
      </c>
      <c r="F15" s="20">
        <v>58.0</v>
      </c>
      <c r="G15" s="15">
        <f t="shared" si="7"/>
        <v>22.56809339</v>
      </c>
      <c r="H15" s="20">
        <v>154.0</v>
      </c>
      <c r="I15" s="15">
        <f t="shared" si="8"/>
        <v>59.92217899</v>
      </c>
      <c r="J15" s="20">
        <v>44.0</v>
      </c>
      <c r="K15" s="15">
        <f t="shared" si="5"/>
        <v>17.12062257</v>
      </c>
      <c r="L15" s="15">
        <v>7.7</v>
      </c>
      <c r="M15" s="15">
        <v>76.23</v>
      </c>
      <c r="N15" s="2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9.29"/>
    <col customWidth="1" min="15" max="26" width="8.71"/>
  </cols>
  <sheetData>
    <row r="1" ht="14.25" customHeight="1">
      <c r="A1" s="1" t="s">
        <v>72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9" si="1">D5/C5*100</f>
        <v>0</v>
      </c>
      <c r="F5" s="15">
        <v>5.0</v>
      </c>
      <c r="G5" s="15">
        <f t="shared" ref="G5:G9" si="2">F5/C5*100</f>
        <v>16.66666667</v>
      </c>
      <c r="H5" s="15">
        <v>16.0</v>
      </c>
      <c r="I5" s="15">
        <f t="shared" ref="I5:I9" si="3">H5/C5*100</f>
        <v>53.33333333</v>
      </c>
      <c r="J5" s="15">
        <v>9.0</v>
      </c>
      <c r="K5" s="15">
        <f t="shared" ref="K5:K9" si="4">J5/C5*100</f>
        <v>30</v>
      </c>
      <c r="L5" s="15" t="s">
        <v>73</v>
      </c>
      <c r="M5" s="15">
        <v>83.3</v>
      </c>
      <c r="N5" s="17" t="s">
        <v>74</v>
      </c>
    </row>
    <row r="6" ht="14.25" customHeight="1">
      <c r="A6" s="14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15">
        <v>11.0</v>
      </c>
      <c r="G6" s="15">
        <f t="shared" si="2"/>
        <v>35.48387097</v>
      </c>
      <c r="H6" s="15">
        <v>12.0</v>
      </c>
      <c r="I6" s="15">
        <f t="shared" si="3"/>
        <v>38.70967742</v>
      </c>
      <c r="J6" s="15">
        <v>8.0</v>
      </c>
      <c r="K6" s="15">
        <f t="shared" si="4"/>
        <v>25.80645161</v>
      </c>
      <c r="L6" s="15" t="s">
        <v>73</v>
      </c>
      <c r="M6" s="15">
        <v>64.5</v>
      </c>
      <c r="N6" s="17" t="s">
        <v>74</v>
      </c>
    </row>
    <row r="7" ht="14.25" customHeight="1">
      <c r="A7" s="14">
        <v>3.0</v>
      </c>
      <c r="B7" s="18" t="s">
        <v>20</v>
      </c>
      <c r="C7" s="19">
        <v>29.0</v>
      </c>
      <c r="D7" s="22">
        <v>0.0</v>
      </c>
      <c r="E7" s="15">
        <f t="shared" si="1"/>
        <v>0</v>
      </c>
      <c r="F7" s="20">
        <v>5.0</v>
      </c>
      <c r="G7" s="15">
        <f t="shared" si="2"/>
        <v>17.24137931</v>
      </c>
      <c r="H7" s="20">
        <v>17.0</v>
      </c>
      <c r="I7" s="15">
        <f t="shared" si="3"/>
        <v>58.62068966</v>
      </c>
      <c r="J7" s="20">
        <v>7.0</v>
      </c>
      <c r="K7" s="15">
        <f t="shared" si="4"/>
        <v>24.13793103</v>
      </c>
      <c r="L7" s="15">
        <v>8.4</v>
      </c>
      <c r="M7" s="15">
        <v>82.7</v>
      </c>
      <c r="N7" s="22" t="s">
        <v>74</v>
      </c>
    </row>
    <row r="8" ht="14.25" customHeight="1">
      <c r="A8" s="14">
        <v>4.0</v>
      </c>
      <c r="B8" s="18" t="s">
        <v>22</v>
      </c>
      <c r="C8" s="19">
        <v>30.0</v>
      </c>
      <c r="D8" s="22">
        <v>0.0</v>
      </c>
      <c r="E8" s="15">
        <f t="shared" si="1"/>
        <v>0</v>
      </c>
      <c r="F8" s="20">
        <v>5.0</v>
      </c>
      <c r="G8" s="15">
        <f t="shared" si="2"/>
        <v>16.66666667</v>
      </c>
      <c r="H8" s="20">
        <v>17.0</v>
      </c>
      <c r="I8" s="15">
        <f t="shared" si="3"/>
        <v>56.66666667</v>
      </c>
      <c r="J8" s="20">
        <v>8.0</v>
      </c>
      <c r="K8" s="15">
        <f t="shared" si="4"/>
        <v>26.66666667</v>
      </c>
      <c r="L8" s="15">
        <v>8.4</v>
      </c>
      <c r="M8" s="15">
        <v>83.2</v>
      </c>
      <c r="N8" s="22" t="s">
        <v>74</v>
      </c>
    </row>
    <row r="9" ht="14.25" customHeight="1">
      <c r="A9" s="23"/>
      <c r="B9" s="22"/>
      <c r="C9" s="19">
        <v>120.0</v>
      </c>
      <c r="D9" s="22">
        <v>0.0</v>
      </c>
      <c r="E9" s="15">
        <f t="shared" si="1"/>
        <v>0</v>
      </c>
      <c r="F9" s="20">
        <v>26.0</v>
      </c>
      <c r="G9" s="15">
        <f t="shared" si="2"/>
        <v>21.66666667</v>
      </c>
      <c r="H9" s="20">
        <v>62.0</v>
      </c>
      <c r="I9" s="15">
        <f t="shared" si="3"/>
        <v>51.66666667</v>
      </c>
      <c r="J9" s="20">
        <v>32.0</v>
      </c>
      <c r="K9" s="15">
        <f t="shared" si="4"/>
        <v>26.66666667</v>
      </c>
      <c r="L9" s="15">
        <v>8.4</v>
      </c>
      <c r="M9" s="15">
        <v>78.2</v>
      </c>
      <c r="N9" s="22" t="s">
        <v>74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8.14"/>
    <col customWidth="1" min="15" max="26" width="8.71"/>
  </cols>
  <sheetData>
    <row r="1" ht="14.25" customHeight="1">
      <c r="A1" s="1" t="s">
        <v>75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8" t="s">
        <v>24</v>
      </c>
      <c r="C5" s="19">
        <v>24.0</v>
      </c>
      <c r="D5" s="22">
        <v>0.0</v>
      </c>
      <c r="E5" s="15">
        <f t="shared" ref="E5:E6" si="1">D5/C5*100</f>
        <v>0</v>
      </c>
      <c r="F5" s="22">
        <v>6.0</v>
      </c>
      <c r="G5" s="15">
        <f t="shared" ref="G5:G6" si="2">F5/C5*100</f>
        <v>25</v>
      </c>
      <c r="H5" s="22">
        <v>12.0</v>
      </c>
      <c r="I5" s="15">
        <f t="shared" ref="I5:I6" si="3">H5/C5*100</f>
        <v>50</v>
      </c>
      <c r="J5" s="22">
        <v>6.0</v>
      </c>
      <c r="K5" s="15">
        <f t="shared" ref="K5:K11" si="4">J5/C5*100</f>
        <v>25</v>
      </c>
      <c r="L5" s="15">
        <v>7.9</v>
      </c>
      <c r="M5" s="15">
        <v>75.0</v>
      </c>
      <c r="N5" s="22" t="s">
        <v>74</v>
      </c>
    </row>
    <row r="6" ht="14.25" customHeight="1">
      <c r="A6" s="14">
        <v>2.0</v>
      </c>
      <c r="B6" s="18" t="s">
        <v>26</v>
      </c>
      <c r="C6" s="19">
        <v>21.0</v>
      </c>
      <c r="D6" s="22">
        <v>0.0</v>
      </c>
      <c r="E6" s="15">
        <f t="shared" si="1"/>
        <v>0</v>
      </c>
      <c r="F6" s="22">
        <v>5.0</v>
      </c>
      <c r="G6" s="15">
        <f t="shared" si="2"/>
        <v>23.80952381</v>
      </c>
      <c r="H6" s="22">
        <v>11.0</v>
      </c>
      <c r="I6" s="15">
        <f t="shared" si="3"/>
        <v>52.38095238</v>
      </c>
      <c r="J6" s="22">
        <v>5.0</v>
      </c>
      <c r="K6" s="15">
        <f t="shared" si="4"/>
        <v>23.80952381</v>
      </c>
      <c r="L6" s="15">
        <v>8.0</v>
      </c>
      <c r="M6" s="15">
        <v>76.1</v>
      </c>
      <c r="N6" s="22" t="s">
        <v>74</v>
      </c>
    </row>
    <row r="7" ht="14.25" customHeight="1">
      <c r="A7" s="14">
        <v>3.0</v>
      </c>
      <c r="B7" s="18" t="s">
        <v>28</v>
      </c>
      <c r="C7" s="19">
        <v>27.0</v>
      </c>
      <c r="D7" s="22">
        <v>0.0</v>
      </c>
      <c r="E7" s="15">
        <v>0.0</v>
      </c>
      <c r="F7" s="22">
        <v>8.0</v>
      </c>
      <c r="G7" s="15">
        <v>29.6296296</v>
      </c>
      <c r="H7" s="22">
        <v>14.0</v>
      </c>
      <c r="I7" s="15">
        <v>51.8518519</v>
      </c>
      <c r="J7" s="22">
        <v>5.0</v>
      </c>
      <c r="K7" s="15">
        <f t="shared" si="4"/>
        <v>18.51851852</v>
      </c>
      <c r="L7" s="15">
        <v>7.2</v>
      </c>
      <c r="M7" s="15">
        <v>70.3</v>
      </c>
      <c r="N7" s="22" t="s">
        <v>74</v>
      </c>
    </row>
    <row r="8" ht="14.25" customHeight="1">
      <c r="A8" s="14">
        <v>4.0</v>
      </c>
      <c r="B8" s="18" t="s">
        <v>30</v>
      </c>
      <c r="C8" s="19">
        <v>16.0</v>
      </c>
      <c r="D8" s="22">
        <v>0.0</v>
      </c>
      <c r="E8" s="15">
        <f t="shared" ref="E8:E11" si="5">D8/C8*100</f>
        <v>0</v>
      </c>
      <c r="F8" s="22">
        <v>11.0</v>
      </c>
      <c r="G8" s="15">
        <f t="shared" ref="G8:G11" si="6">F8/C8*100</f>
        <v>68.75</v>
      </c>
      <c r="H8" s="22">
        <v>2.0</v>
      </c>
      <c r="I8" s="15">
        <f t="shared" ref="I8:I11" si="7">H8/C8*100</f>
        <v>12.5</v>
      </c>
      <c r="J8" s="22">
        <v>3.0</v>
      </c>
      <c r="K8" s="15">
        <f t="shared" si="4"/>
        <v>18.75</v>
      </c>
      <c r="L8" s="15">
        <v>6.1</v>
      </c>
      <c r="M8" s="15">
        <v>30.7</v>
      </c>
      <c r="N8" s="22" t="s">
        <v>74</v>
      </c>
    </row>
    <row r="9" ht="14.25" customHeight="1">
      <c r="A9" s="14">
        <v>5.0</v>
      </c>
      <c r="B9" s="18" t="s">
        <v>32</v>
      </c>
      <c r="C9" s="19">
        <v>21.0</v>
      </c>
      <c r="D9" s="22">
        <v>0.0</v>
      </c>
      <c r="E9" s="15">
        <f t="shared" si="5"/>
        <v>0</v>
      </c>
      <c r="F9" s="22">
        <v>5.0</v>
      </c>
      <c r="G9" s="15">
        <f t="shared" si="6"/>
        <v>23.80952381</v>
      </c>
      <c r="H9" s="22">
        <v>12.0</v>
      </c>
      <c r="I9" s="15">
        <f t="shared" si="7"/>
        <v>57.14285714</v>
      </c>
      <c r="J9" s="22">
        <v>4.0</v>
      </c>
      <c r="K9" s="15">
        <f t="shared" si="4"/>
        <v>19.04761905</v>
      </c>
      <c r="L9" s="15">
        <v>7.5</v>
      </c>
      <c r="M9" s="15">
        <v>76.1</v>
      </c>
      <c r="N9" s="22" t="s">
        <v>76</v>
      </c>
    </row>
    <row r="10" ht="14.25" customHeight="1">
      <c r="A10" s="14">
        <v>6.0</v>
      </c>
      <c r="B10" s="18" t="s">
        <v>33</v>
      </c>
      <c r="C10" s="19">
        <v>28.0</v>
      </c>
      <c r="D10" s="22">
        <v>0.0</v>
      </c>
      <c r="E10" s="15">
        <f t="shared" si="5"/>
        <v>0</v>
      </c>
      <c r="F10" s="22">
        <v>6.0</v>
      </c>
      <c r="G10" s="15">
        <f t="shared" si="6"/>
        <v>21.42857143</v>
      </c>
      <c r="H10" s="22">
        <v>17.0</v>
      </c>
      <c r="I10" s="15">
        <f t="shared" si="7"/>
        <v>60.71428571</v>
      </c>
      <c r="J10" s="22">
        <v>5.0</v>
      </c>
      <c r="K10" s="15">
        <f t="shared" si="4"/>
        <v>17.85714286</v>
      </c>
      <c r="L10" s="15">
        <v>7.7</v>
      </c>
      <c r="M10" s="15">
        <v>79.5</v>
      </c>
      <c r="N10" s="22" t="s">
        <v>76</v>
      </c>
    </row>
    <row r="11" ht="14.25" customHeight="1">
      <c r="A11" s="23"/>
      <c r="B11" s="22"/>
      <c r="C11" s="19">
        <v>137.0</v>
      </c>
      <c r="D11" s="22">
        <v>0.0</v>
      </c>
      <c r="E11" s="15">
        <f t="shared" si="5"/>
        <v>0</v>
      </c>
      <c r="F11" s="22">
        <v>41.0</v>
      </c>
      <c r="G11" s="15">
        <f t="shared" si="6"/>
        <v>29.9270073</v>
      </c>
      <c r="H11" s="22">
        <v>68.0</v>
      </c>
      <c r="I11" s="15">
        <f t="shared" si="7"/>
        <v>49.6350365</v>
      </c>
      <c r="J11" s="22">
        <v>28.0</v>
      </c>
      <c r="K11" s="15">
        <f t="shared" si="4"/>
        <v>20.4379562</v>
      </c>
      <c r="L11" s="15">
        <v>7.4</v>
      </c>
      <c r="M11" s="15">
        <v>70.0</v>
      </c>
      <c r="N11" s="22" t="s">
        <v>74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7.57"/>
    <col customWidth="1" min="15" max="26" width="8.71"/>
  </cols>
  <sheetData>
    <row r="1" ht="14.25" customHeight="1">
      <c r="A1" s="1" t="s">
        <v>77</v>
      </c>
    </row>
    <row r="2" ht="14.25" customHeight="1">
      <c r="A2" s="2"/>
      <c r="B2" s="3"/>
      <c r="C2" s="4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8" t="s">
        <v>24</v>
      </c>
      <c r="C5" s="19">
        <v>24.0</v>
      </c>
      <c r="D5" s="22">
        <v>0.0</v>
      </c>
      <c r="E5" s="15">
        <f t="shared" ref="E5:E6" si="1">D5/C5*100</f>
        <v>0</v>
      </c>
      <c r="F5" s="22">
        <v>7.0</v>
      </c>
      <c r="G5" s="15">
        <f t="shared" ref="G5:G6" si="2">F5/C5*100</f>
        <v>29.16666667</v>
      </c>
      <c r="H5" s="22">
        <v>10.0</v>
      </c>
      <c r="I5" s="15">
        <f t="shared" ref="I5:I6" si="3">H5/C5*100</f>
        <v>41.66666667</v>
      </c>
      <c r="J5" s="22">
        <v>7.0</v>
      </c>
      <c r="K5" s="15">
        <f t="shared" ref="K5:K11" si="4">J5/C5*100</f>
        <v>29.16666667</v>
      </c>
      <c r="L5" s="15">
        <v>7.9</v>
      </c>
      <c r="M5" s="15">
        <v>70.7</v>
      </c>
      <c r="N5" s="22" t="s">
        <v>74</v>
      </c>
    </row>
    <row r="6" ht="14.25" customHeight="1">
      <c r="A6" s="14">
        <v>2.0</v>
      </c>
      <c r="B6" s="18" t="s">
        <v>26</v>
      </c>
      <c r="C6" s="19">
        <v>21.0</v>
      </c>
      <c r="D6" s="22">
        <v>0.0</v>
      </c>
      <c r="E6" s="15">
        <f t="shared" si="1"/>
        <v>0</v>
      </c>
      <c r="F6" s="22">
        <v>5.0</v>
      </c>
      <c r="G6" s="15">
        <f t="shared" si="2"/>
        <v>23.80952381</v>
      </c>
      <c r="H6" s="22">
        <v>8.0</v>
      </c>
      <c r="I6" s="15">
        <f t="shared" si="3"/>
        <v>38.0952381</v>
      </c>
      <c r="J6" s="22">
        <v>8.0</v>
      </c>
      <c r="K6" s="15">
        <f t="shared" si="4"/>
        <v>38.0952381</v>
      </c>
      <c r="L6" s="15">
        <v>8.1</v>
      </c>
      <c r="M6" s="15">
        <v>76.0</v>
      </c>
      <c r="N6" s="22" t="s">
        <v>74</v>
      </c>
    </row>
    <row r="7" ht="14.25" customHeight="1">
      <c r="A7" s="14">
        <v>3.0</v>
      </c>
      <c r="B7" s="18" t="s">
        <v>28</v>
      </c>
      <c r="C7" s="19">
        <v>27.0</v>
      </c>
      <c r="D7" s="22">
        <v>0.0</v>
      </c>
      <c r="E7" s="15">
        <v>0.0</v>
      </c>
      <c r="F7" s="22">
        <v>2.0</v>
      </c>
      <c r="G7" s="15">
        <v>7.40740741</v>
      </c>
      <c r="H7" s="22">
        <v>19.0</v>
      </c>
      <c r="I7" s="15">
        <v>70.3703704</v>
      </c>
      <c r="J7" s="22">
        <v>6.0</v>
      </c>
      <c r="K7" s="15">
        <f t="shared" si="4"/>
        <v>22.22222222</v>
      </c>
      <c r="L7" s="15">
        <v>8.3</v>
      </c>
      <c r="M7" s="15">
        <v>92.5</v>
      </c>
      <c r="N7" s="22" t="s">
        <v>74</v>
      </c>
    </row>
    <row r="8" ht="14.25" customHeight="1">
      <c r="A8" s="14">
        <v>4.0</v>
      </c>
      <c r="B8" s="18" t="s">
        <v>30</v>
      </c>
      <c r="C8" s="19">
        <v>16.0</v>
      </c>
      <c r="D8" s="22">
        <v>0.0</v>
      </c>
      <c r="E8" s="15">
        <f>D8/C8*100</f>
        <v>0</v>
      </c>
      <c r="F8" s="22">
        <v>10.0</v>
      </c>
      <c r="G8" s="15">
        <f t="shared" ref="G8:G11" si="5">F8/C8*100</f>
        <v>62.5</v>
      </c>
      <c r="H8" s="22">
        <v>4.0</v>
      </c>
      <c r="I8" s="15">
        <f t="shared" ref="I8:I11" si="6">H8/C8*100</f>
        <v>25</v>
      </c>
      <c r="J8" s="22">
        <v>2.0</v>
      </c>
      <c r="K8" s="15">
        <f t="shared" si="4"/>
        <v>12.5</v>
      </c>
      <c r="L8" s="15">
        <v>6.5</v>
      </c>
      <c r="M8" s="15">
        <v>37.5</v>
      </c>
      <c r="N8" s="22" t="s">
        <v>74</v>
      </c>
    </row>
    <row r="9" ht="14.25" customHeight="1">
      <c r="A9" s="14">
        <v>5.0</v>
      </c>
      <c r="B9" s="18" t="s">
        <v>32</v>
      </c>
      <c r="C9" s="19">
        <v>21.0</v>
      </c>
      <c r="D9" s="22">
        <v>0.0</v>
      </c>
      <c r="E9" s="15">
        <v>0.0</v>
      </c>
      <c r="F9" s="22">
        <v>4.0</v>
      </c>
      <c r="G9" s="15">
        <f t="shared" si="5"/>
        <v>19.04761905</v>
      </c>
      <c r="H9" s="22">
        <v>11.0</v>
      </c>
      <c r="I9" s="15">
        <f t="shared" si="6"/>
        <v>52.38095238</v>
      </c>
      <c r="J9" s="22">
        <v>4.0</v>
      </c>
      <c r="K9" s="15">
        <f t="shared" si="4"/>
        <v>19.04761905</v>
      </c>
      <c r="L9" s="15">
        <v>7.6</v>
      </c>
      <c r="M9" s="15">
        <v>71.3</v>
      </c>
      <c r="N9" s="22" t="s">
        <v>76</v>
      </c>
    </row>
    <row r="10" ht="14.25" customHeight="1">
      <c r="A10" s="14">
        <v>6.0</v>
      </c>
      <c r="B10" s="18" t="s">
        <v>33</v>
      </c>
      <c r="C10" s="19">
        <v>28.0</v>
      </c>
      <c r="D10" s="22">
        <v>0.0</v>
      </c>
      <c r="E10" s="15">
        <f t="shared" ref="E10:E11" si="7">D10/C10*100</f>
        <v>0</v>
      </c>
      <c r="F10" s="22">
        <v>4.0</v>
      </c>
      <c r="G10" s="15">
        <f t="shared" si="5"/>
        <v>14.28571429</v>
      </c>
      <c r="H10" s="22">
        <v>17.0</v>
      </c>
      <c r="I10" s="15">
        <f t="shared" si="6"/>
        <v>60.71428571</v>
      </c>
      <c r="J10" s="22">
        <v>7.0</v>
      </c>
      <c r="K10" s="15">
        <f t="shared" si="4"/>
        <v>25</v>
      </c>
      <c r="L10" s="15">
        <v>7.9</v>
      </c>
      <c r="M10" s="15">
        <v>85.7</v>
      </c>
      <c r="N10" s="22" t="s">
        <v>76</v>
      </c>
    </row>
    <row r="11" ht="14.25" customHeight="1">
      <c r="A11" s="23"/>
      <c r="B11" s="22"/>
      <c r="C11" s="19">
        <v>137.0</v>
      </c>
      <c r="D11" s="22">
        <v>0.0</v>
      </c>
      <c r="E11" s="15">
        <f t="shared" si="7"/>
        <v>0</v>
      </c>
      <c r="F11" s="22">
        <v>32.0</v>
      </c>
      <c r="G11" s="15">
        <f t="shared" si="5"/>
        <v>23.35766423</v>
      </c>
      <c r="H11" s="22">
        <v>69.0</v>
      </c>
      <c r="I11" s="15">
        <f t="shared" si="6"/>
        <v>50.3649635</v>
      </c>
      <c r="J11" s="22">
        <v>34.0</v>
      </c>
      <c r="K11" s="15">
        <f t="shared" si="4"/>
        <v>24.81751825</v>
      </c>
      <c r="L11" s="15">
        <v>7.7</v>
      </c>
      <c r="M11" s="15">
        <v>75.1</v>
      </c>
      <c r="N11" s="22" t="s">
        <v>74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71"/>
    <col customWidth="1" min="2" max="2" width="6.43"/>
    <col customWidth="1" min="3" max="7" width="8.0"/>
    <col customWidth="1" min="8" max="8" width="13.71"/>
    <col customWidth="1" min="9" max="9" width="8.0"/>
    <col customWidth="1" min="10" max="10" width="11.57"/>
    <col customWidth="1" min="11" max="11" width="8.0"/>
    <col customWidth="1" min="12" max="12" width="13.43"/>
    <col customWidth="1" min="13" max="14" width="8.0"/>
    <col customWidth="1" min="15" max="15" width="20.29"/>
    <col customWidth="1" min="16" max="26" width="8.0"/>
  </cols>
  <sheetData>
    <row r="1" ht="15.0" customHeight="1">
      <c r="A1" s="41"/>
      <c r="B1" s="1" t="s">
        <v>78</v>
      </c>
    </row>
    <row r="2" ht="15.0" customHeight="1">
      <c r="B2" s="2"/>
      <c r="C2" s="3"/>
      <c r="D2" s="4"/>
    </row>
    <row r="3" ht="27.0" customHeight="1">
      <c r="B3" s="6" t="s">
        <v>1</v>
      </c>
      <c r="C3" s="7" t="s">
        <v>2</v>
      </c>
      <c r="D3" s="7" t="s">
        <v>3</v>
      </c>
      <c r="E3" s="8" t="s">
        <v>4</v>
      </c>
      <c r="F3" s="9"/>
      <c r="G3" s="8" t="s">
        <v>5</v>
      </c>
      <c r="H3" s="10"/>
      <c r="I3" s="8" t="s">
        <v>6</v>
      </c>
      <c r="J3" s="10"/>
      <c r="K3" s="8" t="s">
        <v>7</v>
      </c>
      <c r="L3" s="9"/>
      <c r="M3" s="11" t="s">
        <v>8</v>
      </c>
      <c r="N3" s="11" t="s">
        <v>9</v>
      </c>
      <c r="O3" s="7" t="s">
        <v>10</v>
      </c>
    </row>
    <row r="4" ht="27.0" customHeight="1">
      <c r="B4" s="12"/>
      <c r="C4" s="12"/>
      <c r="D4" s="12"/>
      <c r="E4" s="13" t="s">
        <v>11</v>
      </c>
      <c r="F4" s="13" t="s">
        <v>12</v>
      </c>
      <c r="G4" s="13" t="s">
        <v>13</v>
      </c>
      <c r="H4" s="13" t="s">
        <v>12</v>
      </c>
      <c r="I4" s="13" t="s">
        <v>14</v>
      </c>
      <c r="J4" s="13" t="s">
        <v>12</v>
      </c>
      <c r="K4" s="13" t="s">
        <v>15</v>
      </c>
      <c r="L4" s="13" t="s">
        <v>12</v>
      </c>
      <c r="M4" s="13"/>
      <c r="N4" s="13"/>
      <c r="O4" s="12"/>
    </row>
    <row r="5" ht="15.0" customHeight="1">
      <c r="B5" s="14">
        <v>1.0</v>
      </c>
      <c r="C5" s="18" t="s">
        <v>32</v>
      </c>
      <c r="D5" s="19">
        <v>21.0</v>
      </c>
      <c r="E5" s="22">
        <v>0.0</v>
      </c>
      <c r="F5" s="15">
        <f t="shared" ref="F5:F7" si="1">E5/D5*100</f>
        <v>0</v>
      </c>
      <c r="G5" s="22">
        <v>11.0</v>
      </c>
      <c r="H5" s="15">
        <f t="shared" ref="H5:H7" si="2">G5/D5*100</f>
        <v>52.38095238</v>
      </c>
      <c r="I5" s="22">
        <v>6.0</v>
      </c>
      <c r="J5" s="15">
        <f t="shared" ref="J5:J7" si="3">I5/D5*100</f>
        <v>28.57142857</v>
      </c>
      <c r="K5" s="22">
        <v>4.0</v>
      </c>
      <c r="L5" s="15">
        <f t="shared" ref="L5:L7" si="4">K5/D5*100</f>
        <v>19.04761905</v>
      </c>
      <c r="M5" s="15">
        <v>6.8</v>
      </c>
      <c r="N5" s="15">
        <v>47.5</v>
      </c>
      <c r="O5" s="22" t="s">
        <v>74</v>
      </c>
    </row>
    <row r="6" ht="15.0" customHeight="1">
      <c r="B6" s="14">
        <v>2.0</v>
      </c>
      <c r="C6" s="18" t="s">
        <v>33</v>
      </c>
      <c r="D6" s="19">
        <v>28.0</v>
      </c>
      <c r="E6" s="22">
        <v>0.0</v>
      </c>
      <c r="F6" s="15">
        <f t="shared" si="1"/>
        <v>0</v>
      </c>
      <c r="G6" s="22">
        <v>8.0</v>
      </c>
      <c r="H6" s="15">
        <f t="shared" si="2"/>
        <v>28.57142857</v>
      </c>
      <c r="I6" s="22">
        <v>13.0</v>
      </c>
      <c r="J6" s="15">
        <f t="shared" si="3"/>
        <v>46.42857143</v>
      </c>
      <c r="K6" s="22">
        <v>7.0</v>
      </c>
      <c r="L6" s="15">
        <f t="shared" si="4"/>
        <v>25</v>
      </c>
      <c r="M6" s="15">
        <v>7.9</v>
      </c>
      <c r="N6" s="15">
        <v>71.4</v>
      </c>
      <c r="O6" s="22" t="s">
        <v>79</v>
      </c>
    </row>
    <row r="7" ht="15.0" customHeight="1">
      <c r="A7" s="14"/>
      <c r="B7" s="23"/>
      <c r="C7" s="22"/>
      <c r="D7" s="19">
        <v>49.0</v>
      </c>
      <c r="E7" s="22">
        <v>0.0</v>
      </c>
      <c r="F7" s="15">
        <f t="shared" si="1"/>
        <v>0</v>
      </c>
      <c r="G7" s="22">
        <v>19.0</v>
      </c>
      <c r="H7" s="15">
        <f t="shared" si="2"/>
        <v>38.7755102</v>
      </c>
      <c r="I7" s="22">
        <v>19.0</v>
      </c>
      <c r="J7" s="15">
        <f t="shared" si="3"/>
        <v>38.7755102</v>
      </c>
      <c r="K7" s="22">
        <v>11.0</v>
      </c>
      <c r="L7" s="15">
        <f t="shared" si="4"/>
        <v>22.44897959</v>
      </c>
      <c r="M7" s="15">
        <v>7.3</v>
      </c>
      <c r="N7" s="15">
        <v>61.1</v>
      </c>
      <c r="O7" s="22" t="s">
        <v>74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</sheetData>
  <mergeCells count="8">
    <mergeCell ref="B1:O1"/>
    <mergeCell ref="C2:D2"/>
    <mergeCell ref="B3:B4"/>
    <mergeCell ref="C3:C4"/>
    <mergeCell ref="D3:D4"/>
    <mergeCell ref="E3:F3"/>
    <mergeCell ref="K3:L3"/>
    <mergeCell ref="O3:O4"/>
  </mergeCells>
  <printOptions/>
  <pageMargins bottom="0.75" footer="0.0" header="0.0" left="0.25" right="0.25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7.86"/>
    <col customWidth="1" min="15" max="26" width="8.71"/>
  </cols>
  <sheetData>
    <row r="1" ht="14.25" customHeight="1">
      <c r="A1" s="1" t="s">
        <v>80</v>
      </c>
    </row>
    <row r="2" ht="14.25" customHeight="1">
      <c r="A2" s="2"/>
      <c r="B2" s="3"/>
      <c r="C2" s="4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18</v>
      </c>
      <c r="C5" s="15">
        <v>31.0</v>
      </c>
      <c r="D5" s="15">
        <v>0.0</v>
      </c>
      <c r="E5" s="15">
        <f t="shared" ref="E5:E8" si="1">D5/C5*100</f>
        <v>0</v>
      </c>
      <c r="F5" s="42">
        <v>5.0</v>
      </c>
      <c r="G5" s="15">
        <f t="shared" ref="G5:G8" si="2">F5/C5*100</f>
        <v>16.12903226</v>
      </c>
      <c r="H5" s="42">
        <v>16.0</v>
      </c>
      <c r="I5" s="15">
        <f t="shared" ref="I5:I8" si="3">H5/C5*100</f>
        <v>51.61290323</v>
      </c>
      <c r="J5" s="42">
        <v>10.0</v>
      </c>
      <c r="K5" s="15">
        <f t="shared" ref="K5:K8" si="4">J5/C5*100</f>
        <v>32.25806452</v>
      </c>
      <c r="L5" s="15" t="s">
        <v>73</v>
      </c>
      <c r="M5" s="15">
        <v>83.8</v>
      </c>
      <c r="N5" s="17" t="s">
        <v>74</v>
      </c>
    </row>
    <row r="6" ht="14.25" customHeight="1">
      <c r="A6" s="14">
        <v>2.0</v>
      </c>
      <c r="B6" s="18" t="s">
        <v>20</v>
      </c>
      <c r="C6" s="19">
        <v>29.0</v>
      </c>
      <c r="D6" s="22">
        <v>0.0</v>
      </c>
      <c r="E6" s="15">
        <f t="shared" si="1"/>
        <v>0</v>
      </c>
      <c r="F6" s="22">
        <v>3.0</v>
      </c>
      <c r="G6" s="15">
        <f t="shared" si="2"/>
        <v>10.34482759</v>
      </c>
      <c r="H6" s="22">
        <v>15.0</v>
      </c>
      <c r="I6" s="15">
        <f t="shared" si="3"/>
        <v>51.72413793</v>
      </c>
      <c r="J6" s="22">
        <v>11.0</v>
      </c>
      <c r="K6" s="15">
        <f t="shared" si="4"/>
        <v>37.93103448</v>
      </c>
      <c r="L6" s="15">
        <v>8.8</v>
      </c>
      <c r="M6" s="15">
        <v>89.6</v>
      </c>
      <c r="N6" s="22" t="s">
        <v>74</v>
      </c>
    </row>
    <row r="7" ht="14.25" customHeight="1">
      <c r="A7" s="14">
        <v>3.0</v>
      </c>
      <c r="B7" s="18" t="s">
        <v>22</v>
      </c>
      <c r="C7" s="19">
        <v>30.0</v>
      </c>
      <c r="D7" s="22">
        <v>0.0</v>
      </c>
      <c r="E7" s="15">
        <f t="shared" si="1"/>
        <v>0</v>
      </c>
      <c r="F7" s="22">
        <v>5.0</v>
      </c>
      <c r="G7" s="15">
        <f t="shared" si="2"/>
        <v>16.66666667</v>
      </c>
      <c r="H7" s="22">
        <v>18.0</v>
      </c>
      <c r="I7" s="15">
        <f t="shared" si="3"/>
        <v>60</v>
      </c>
      <c r="J7" s="22">
        <v>7.0</v>
      </c>
      <c r="K7" s="15">
        <f t="shared" si="4"/>
        <v>23.33333333</v>
      </c>
      <c r="L7" s="15">
        <v>8.6</v>
      </c>
      <c r="M7" s="15">
        <v>83.3</v>
      </c>
      <c r="N7" s="22" t="s">
        <v>74</v>
      </c>
    </row>
    <row r="8" ht="14.25" customHeight="1">
      <c r="A8" s="23"/>
      <c r="B8" s="22"/>
      <c r="C8" s="19">
        <v>90.0</v>
      </c>
      <c r="D8" s="22">
        <v>0.0</v>
      </c>
      <c r="E8" s="15">
        <f t="shared" si="1"/>
        <v>0</v>
      </c>
      <c r="F8" s="22">
        <v>13.0</v>
      </c>
      <c r="G8" s="15">
        <f t="shared" si="2"/>
        <v>14.44444444</v>
      </c>
      <c r="H8" s="22">
        <v>49.0</v>
      </c>
      <c r="I8" s="15">
        <f t="shared" si="3"/>
        <v>54.44444444</v>
      </c>
      <c r="J8" s="22">
        <v>28.0</v>
      </c>
      <c r="K8" s="15">
        <f t="shared" si="4"/>
        <v>31.11111111</v>
      </c>
      <c r="L8" s="15">
        <v>8.7</v>
      </c>
      <c r="M8" s="15">
        <v>85.5</v>
      </c>
      <c r="N8" s="22" t="s">
        <v>74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8.0"/>
    <col customWidth="1" min="15" max="26" width="8.71"/>
  </cols>
  <sheetData>
    <row r="1" ht="14.25" customHeight="1">
      <c r="A1" s="1" t="s">
        <v>81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9" si="1">D5/C5*100</f>
        <v>0</v>
      </c>
      <c r="F5" s="43">
        <v>1.0</v>
      </c>
      <c r="G5" s="25">
        <f t="shared" ref="G5:G10" si="2">F5/C5*100</f>
        <v>3.333333333</v>
      </c>
      <c r="H5" s="44">
        <v>14.0</v>
      </c>
      <c r="I5" s="25">
        <f t="shared" ref="I5:I10" si="3">H5/C5*100</f>
        <v>46.66666667</v>
      </c>
      <c r="J5" s="45">
        <v>15.0</v>
      </c>
      <c r="K5" s="25">
        <f t="shared" ref="K5:K15" si="4">J5/C5*100</f>
        <v>50</v>
      </c>
      <c r="L5" s="15"/>
      <c r="M5" s="21">
        <v>0.96</v>
      </c>
      <c r="N5" s="17" t="s">
        <v>43</v>
      </c>
    </row>
    <row r="6" ht="14.25" customHeight="1">
      <c r="A6" s="14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43">
        <v>3.0</v>
      </c>
      <c r="G6" s="25">
        <f t="shared" si="2"/>
        <v>9.677419355</v>
      </c>
      <c r="H6" s="44">
        <v>15.0</v>
      </c>
      <c r="I6" s="25">
        <f t="shared" si="3"/>
        <v>48.38709677</v>
      </c>
      <c r="J6" s="45">
        <v>13.0</v>
      </c>
      <c r="K6" s="25">
        <f t="shared" si="4"/>
        <v>41.93548387</v>
      </c>
      <c r="L6" s="15"/>
      <c r="M6" s="21">
        <v>0.9</v>
      </c>
      <c r="N6" s="17" t="s">
        <v>43</v>
      </c>
    </row>
    <row r="7" ht="14.25" customHeight="1">
      <c r="A7" s="14">
        <v>3.0</v>
      </c>
      <c r="B7" s="18" t="s">
        <v>20</v>
      </c>
      <c r="C7" s="19">
        <v>29.0</v>
      </c>
      <c r="D7" s="36">
        <v>0.0</v>
      </c>
      <c r="E7" s="15">
        <f t="shared" si="1"/>
        <v>0</v>
      </c>
      <c r="F7" s="46">
        <v>4.0</v>
      </c>
      <c r="G7" s="25">
        <f t="shared" si="2"/>
        <v>13.79310345</v>
      </c>
      <c r="H7" s="47">
        <v>15.0</v>
      </c>
      <c r="I7" s="25">
        <f t="shared" si="3"/>
        <v>51.72413793</v>
      </c>
      <c r="J7" s="48">
        <v>10.0</v>
      </c>
      <c r="K7" s="25">
        <f t="shared" si="4"/>
        <v>34.48275862</v>
      </c>
      <c r="L7" s="15">
        <v>8.6</v>
      </c>
      <c r="M7" s="21">
        <v>0.86</v>
      </c>
      <c r="N7" s="17" t="s">
        <v>43</v>
      </c>
    </row>
    <row r="8" ht="14.25" customHeight="1">
      <c r="A8" s="14">
        <v>4.0</v>
      </c>
      <c r="B8" s="18" t="s">
        <v>22</v>
      </c>
      <c r="C8" s="19">
        <v>30.0</v>
      </c>
      <c r="D8" s="36">
        <v>0.0</v>
      </c>
      <c r="E8" s="15">
        <f t="shared" si="1"/>
        <v>0</v>
      </c>
      <c r="F8" s="46">
        <v>4.0</v>
      </c>
      <c r="G8" s="25">
        <f t="shared" si="2"/>
        <v>13.33333333</v>
      </c>
      <c r="H8" s="47">
        <v>10.0</v>
      </c>
      <c r="I8" s="25">
        <f t="shared" si="3"/>
        <v>33.33333333</v>
      </c>
      <c r="J8" s="48">
        <v>16.0</v>
      </c>
      <c r="K8" s="25">
        <f t="shared" si="4"/>
        <v>53.33333333</v>
      </c>
      <c r="L8" s="15">
        <v>9.1</v>
      </c>
      <c r="M8" s="21">
        <v>0.86</v>
      </c>
      <c r="N8" s="17" t="s">
        <v>43</v>
      </c>
    </row>
    <row r="9" ht="14.25" customHeight="1">
      <c r="A9" s="14">
        <v>5.0</v>
      </c>
      <c r="B9" s="18" t="s">
        <v>24</v>
      </c>
      <c r="C9" s="19">
        <v>24.0</v>
      </c>
      <c r="D9" s="36">
        <v>0.0</v>
      </c>
      <c r="E9" s="15">
        <f t="shared" si="1"/>
        <v>0</v>
      </c>
      <c r="F9" s="46">
        <v>1.0</v>
      </c>
      <c r="G9" s="25">
        <f t="shared" si="2"/>
        <v>4.166666667</v>
      </c>
      <c r="H9" s="47">
        <v>11.0</v>
      </c>
      <c r="I9" s="25">
        <f t="shared" si="3"/>
        <v>45.83333333</v>
      </c>
      <c r="J9" s="48">
        <v>12.0</v>
      </c>
      <c r="K9" s="25">
        <f t="shared" si="4"/>
        <v>50</v>
      </c>
      <c r="L9" s="15">
        <v>9.5</v>
      </c>
      <c r="M9" s="21">
        <v>0.95</v>
      </c>
      <c r="N9" s="17" t="s">
        <v>43</v>
      </c>
    </row>
    <row r="10" ht="14.25" customHeight="1">
      <c r="A10" s="14">
        <v>6.0</v>
      </c>
      <c r="B10" s="18" t="s">
        <v>26</v>
      </c>
      <c r="C10" s="19">
        <v>21.0</v>
      </c>
      <c r="D10" s="36">
        <v>0.0</v>
      </c>
      <c r="E10" s="15">
        <v>0.0</v>
      </c>
      <c r="F10" s="46">
        <v>2.0</v>
      </c>
      <c r="G10" s="25">
        <f t="shared" si="2"/>
        <v>9.523809524</v>
      </c>
      <c r="H10" s="47">
        <v>13.0</v>
      </c>
      <c r="I10" s="25">
        <f t="shared" si="3"/>
        <v>61.9047619</v>
      </c>
      <c r="J10" s="48">
        <v>6.0</v>
      </c>
      <c r="K10" s="25">
        <f t="shared" si="4"/>
        <v>28.57142857</v>
      </c>
      <c r="L10" s="15">
        <v>8.4</v>
      </c>
      <c r="M10" s="21">
        <v>0.9</v>
      </c>
      <c r="N10" s="17" t="s">
        <v>43</v>
      </c>
    </row>
    <row r="11" ht="14.25" customHeight="1">
      <c r="A11" s="14">
        <v>7.0</v>
      </c>
      <c r="B11" s="18" t="s">
        <v>28</v>
      </c>
      <c r="C11" s="19">
        <v>27.0</v>
      </c>
      <c r="D11" s="36">
        <v>0.0</v>
      </c>
      <c r="E11" s="15">
        <v>0.0</v>
      </c>
      <c r="F11" s="46">
        <v>2.0</v>
      </c>
      <c r="G11" s="15">
        <v>7.4</v>
      </c>
      <c r="H11" s="47">
        <v>14.0</v>
      </c>
      <c r="I11" s="15">
        <v>51.9</v>
      </c>
      <c r="J11" s="48">
        <v>11.0</v>
      </c>
      <c r="K11" s="49">
        <f t="shared" si="4"/>
        <v>40.74074074</v>
      </c>
      <c r="L11" s="15">
        <v>8.7</v>
      </c>
      <c r="M11" s="21">
        <v>0.93</v>
      </c>
      <c r="N11" s="17" t="s">
        <v>82</v>
      </c>
    </row>
    <row r="12" ht="14.25" customHeight="1">
      <c r="A12" s="14">
        <v>8.0</v>
      </c>
      <c r="B12" s="18" t="s">
        <v>30</v>
      </c>
      <c r="C12" s="19">
        <v>16.0</v>
      </c>
      <c r="D12" s="36">
        <v>0.0</v>
      </c>
      <c r="E12" s="15">
        <f t="shared" ref="E12:E15" si="5">D12/C12*100</f>
        <v>0</v>
      </c>
      <c r="F12" s="46">
        <v>5.0</v>
      </c>
      <c r="G12" s="25">
        <f t="shared" ref="G12:G15" si="6">F12/C12*100</f>
        <v>31.25</v>
      </c>
      <c r="H12" s="47">
        <v>8.0</v>
      </c>
      <c r="I12" s="25">
        <f t="shared" ref="I12:I15" si="7">H12/C12*100</f>
        <v>50</v>
      </c>
      <c r="J12" s="48">
        <v>3.0</v>
      </c>
      <c r="K12" s="25">
        <f t="shared" si="4"/>
        <v>18.75</v>
      </c>
      <c r="L12" s="15">
        <v>7.8</v>
      </c>
      <c r="M12" s="21">
        <v>0.69</v>
      </c>
      <c r="N12" s="17" t="s">
        <v>43</v>
      </c>
    </row>
    <row r="13" ht="14.25" customHeight="1">
      <c r="A13" s="14">
        <v>9.0</v>
      </c>
      <c r="B13" s="18" t="s">
        <v>32</v>
      </c>
      <c r="C13" s="19">
        <v>21.0</v>
      </c>
      <c r="D13" s="20">
        <v>0.0</v>
      </c>
      <c r="E13" s="15">
        <f t="shared" si="5"/>
        <v>0</v>
      </c>
      <c r="F13" s="46">
        <v>5.0</v>
      </c>
      <c r="G13" s="25">
        <f t="shared" si="6"/>
        <v>23.80952381</v>
      </c>
      <c r="H13" s="18">
        <v>10.0</v>
      </c>
      <c r="I13" s="25">
        <f t="shared" si="7"/>
        <v>47.61904762</v>
      </c>
      <c r="J13" s="46">
        <v>6.0</v>
      </c>
      <c r="K13" s="25">
        <f t="shared" si="4"/>
        <v>28.57142857</v>
      </c>
      <c r="L13" s="15" t="s">
        <v>83</v>
      </c>
      <c r="M13" s="21">
        <v>0.76</v>
      </c>
      <c r="N13" s="37" t="s">
        <v>82</v>
      </c>
    </row>
    <row r="14" ht="14.25" customHeight="1">
      <c r="A14" s="14">
        <v>10.0</v>
      </c>
      <c r="B14" s="18" t="s">
        <v>33</v>
      </c>
      <c r="C14" s="19">
        <v>28.0</v>
      </c>
      <c r="D14" s="20">
        <v>0.0</v>
      </c>
      <c r="E14" s="15">
        <f t="shared" si="5"/>
        <v>0</v>
      </c>
      <c r="F14" s="46">
        <v>3.0</v>
      </c>
      <c r="G14" s="25">
        <f t="shared" si="6"/>
        <v>10.71428571</v>
      </c>
      <c r="H14" s="18">
        <v>16.0</v>
      </c>
      <c r="I14" s="25">
        <f t="shared" si="7"/>
        <v>57.14285714</v>
      </c>
      <c r="J14" s="46">
        <v>9.0</v>
      </c>
      <c r="K14" s="25">
        <f t="shared" si="4"/>
        <v>32.14285714</v>
      </c>
      <c r="L14" s="15">
        <v>8.8</v>
      </c>
      <c r="M14" s="21">
        <v>0.89</v>
      </c>
      <c r="N14" s="37" t="s">
        <v>82</v>
      </c>
    </row>
    <row r="15" ht="14.25" customHeight="1">
      <c r="A15" s="23"/>
      <c r="B15" s="22"/>
      <c r="C15" s="19">
        <v>257.0</v>
      </c>
      <c r="D15" s="22"/>
      <c r="E15" s="15">
        <f t="shared" si="5"/>
        <v>0</v>
      </c>
      <c r="F15" s="20">
        <f>SUM(F5:F14)</f>
        <v>30</v>
      </c>
      <c r="G15" s="25">
        <f t="shared" si="6"/>
        <v>11.67315175</v>
      </c>
      <c r="H15" s="50">
        <f>SUM(H5:H14)</f>
        <v>126</v>
      </c>
      <c r="I15" s="25">
        <f t="shared" si="7"/>
        <v>49.02723735</v>
      </c>
      <c r="J15" s="50">
        <f>SUM(J5:J14)</f>
        <v>101</v>
      </c>
      <c r="K15" s="25">
        <f t="shared" si="4"/>
        <v>39.29961089</v>
      </c>
      <c r="L15" s="15">
        <f>AVERAGE(L7:L14)</f>
        <v>8.7</v>
      </c>
      <c r="M15" s="21">
        <f>AVERAGE(M5:M14)</f>
        <v>0.87</v>
      </c>
      <c r="N15" s="2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7.14"/>
    <col customWidth="1" min="15" max="26" width="8.71"/>
  </cols>
  <sheetData>
    <row r="1" ht="14.25" customHeight="1">
      <c r="A1" s="1" t="s">
        <v>84</v>
      </c>
    </row>
    <row r="2" ht="14.25" customHeight="1">
      <c r="A2" s="2"/>
      <c r="B2" s="3"/>
      <c r="C2" s="4"/>
      <c r="D2" s="5"/>
      <c r="E2" s="5"/>
      <c r="F2" s="5"/>
      <c r="G2" s="51"/>
      <c r="H2" s="5"/>
      <c r="I2" s="51"/>
      <c r="J2" s="5"/>
      <c r="K2" s="51"/>
      <c r="L2" s="5"/>
      <c r="M2" s="51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52"/>
      <c r="H3" s="8" t="s">
        <v>6</v>
      </c>
      <c r="I3" s="52"/>
      <c r="J3" s="8" t="s">
        <v>7</v>
      </c>
      <c r="K3" s="9"/>
      <c r="L3" s="11" t="s">
        <v>8</v>
      </c>
      <c r="M3" s="53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54" t="s">
        <v>12</v>
      </c>
      <c r="H4" s="13" t="s">
        <v>14</v>
      </c>
      <c r="I4" s="54" t="s">
        <v>12</v>
      </c>
      <c r="J4" s="13" t="s">
        <v>15</v>
      </c>
      <c r="K4" s="54" t="s">
        <v>12</v>
      </c>
      <c r="L4" s="13"/>
      <c r="M4" s="54"/>
      <c r="N4" s="12"/>
    </row>
    <row r="5" ht="14.25" customHeight="1">
      <c r="A5" s="14">
        <v>1.0</v>
      </c>
      <c r="B5" s="18" t="s">
        <v>24</v>
      </c>
      <c r="C5" s="19">
        <v>24.0</v>
      </c>
      <c r="D5" s="22"/>
      <c r="E5" s="15">
        <f t="shared" ref="E5:E6" si="1">D5/C5*100</f>
        <v>0</v>
      </c>
      <c r="F5" s="22">
        <v>1.0</v>
      </c>
      <c r="G5" s="55">
        <f t="shared" ref="G5:G6" si="2">F5/C5*100</f>
        <v>4.166666667</v>
      </c>
      <c r="H5" s="22">
        <v>6.0</v>
      </c>
      <c r="I5" s="55">
        <f t="shared" ref="I5:I6" si="3">H5/C5*100</f>
        <v>25</v>
      </c>
      <c r="J5" s="22">
        <v>17.0</v>
      </c>
      <c r="K5" s="55">
        <f t="shared" ref="K5:K7" si="4">J5/C5*100</f>
        <v>70.83333333</v>
      </c>
      <c r="L5" s="55">
        <v>9.6</v>
      </c>
      <c r="M5" s="55">
        <v>96.0</v>
      </c>
      <c r="N5" s="22" t="s">
        <v>85</v>
      </c>
    </row>
    <row r="6" ht="14.25" customHeight="1">
      <c r="A6" s="14">
        <v>2.0</v>
      </c>
      <c r="B6" s="18" t="s">
        <v>26</v>
      </c>
      <c r="C6" s="19">
        <v>21.0</v>
      </c>
      <c r="D6" s="22"/>
      <c r="E6" s="15">
        <f t="shared" si="1"/>
        <v>0</v>
      </c>
      <c r="F6" s="22">
        <v>6.0</v>
      </c>
      <c r="G6" s="55">
        <f t="shared" si="2"/>
        <v>28.57142857</v>
      </c>
      <c r="H6" s="22">
        <v>9.0</v>
      </c>
      <c r="I6" s="55">
        <f t="shared" si="3"/>
        <v>42.85714286</v>
      </c>
      <c r="J6" s="22">
        <v>6.0</v>
      </c>
      <c r="K6" s="55">
        <f t="shared" si="4"/>
        <v>28.57142857</v>
      </c>
      <c r="L6" s="55">
        <v>7.9</v>
      </c>
      <c r="M6" s="55">
        <v>69.0</v>
      </c>
      <c r="N6" s="22" t="s">
        <v>85</v>
      </c>
    </row>
    <row r="7" ht="14.25" customHeight="1">
      <c r="A7" s="14">
        <v>3.0</v>
      </c>
      <c r="B7" s="18" t="s">
        <v>28</v>
      </c>
      <c r="C7" s="19">
        <v>27.0</v>
      </c>
      <c r="D7" s="22"/>
      <c r="E7" s="15">
        <v>0.0</v>
      </c>
      <c r="F7" s="22">
        <v>5.0</v>
      </c>
      <c r="G7" s="55">
        <v>18.5</v>
      </c>
      <c r="H7" s="22">
        <v>15.0</v>
      </c>
      <c r="I7" s="55">
        <v>55.55</v>
      </c>
      <c r="J7" s="22">
        <v>7.0</v>
      </c>
      <c r="K7" s="55">
        <f t="shared" si="4"/>
        <v>25.92592593</v>
      </c>
      <c r="L7" s="55">
        <v>8.0</v>
      </c>
      <c r="M7" s="55">
        <v>81.5</v>
      </c>
      <c r="N7" s="22" t="s">
        <v>85</v>
      </c>
    </row>
    <row r="8" ht="14.25" customHeight="1">
      <c r="A8" s="14">
        <v>4.0</v>
      </c>
      <c r="B8" s="18" t="s">
        <v>30</v>
      </c>
      <c r="C8" s="19">
        <v>16.0</v>
      </c>
      <c r="D8" s="22"/>
      <c r="E8" s="15">
        <f t="shared" ref="E8:E11" si="5">D8/C8*100</f>
        <v>0</v>
      </c>
      <c r="F8" s="22">
        <v>9.0</v>
      </c>
      <c r="G8" s="55" t="s">
        <v>86</v>
      </c>
      <c r="H8" s="22">
        <v>5.0</v>
      </c>
      <c r="I8" s="55">
        <v>31.0</v>
      </c>
      <c r="J8" s="22">
        <v>2.0</v>
      </c>
      <c r="K8" s="55">
        <v>6.5</v>
      </c>
      <c r="L8" s="55">
        <v>6.5</v>
      </c>
      <c r="M8" s="55">
        <v>37.5</v>
      </c>
      <c r="N8" s="22" t="s">
        <v>85</v>
      </c>
    </row>
    <row r="9" ht="14.25" customHeight="1">
      <c r="A9" s="14">
        <v>5.0</v>
      </c>
      <c r="B9" s="18" t="s">
        <v>32</v>
      </c>
      <c r="C9" s="19">
        <v>21.0</v>
      </c>
      <c r="D9" s="22"/>
      <c r="E9" s="15">
        <f t="shared" si="5"/>
        <v>0</v>
      </c>
      <c r="F9" s="22">
        <v>4.0</v>
      </c>
      <c r="G9" s="55">
        <v>19.0</v>
      </c>
      <c r="H9" s="22">
        <v>12.0</v>
      </c>
      <c r="I9" s="55">
        <v>57.0</v>
      </c>
      <c r="J9" s="22">
        <v>5.0</v>
      </c>
      <c r="K9" s="55">
        <v>24.0</v>
      </c>
      <c r="L9" s="55">
        <v>8.1</v>
      </c>
      <c r="M9" s="55">
        <v>81.0</v>
      </c>
      <c r="N9" s="22" t="s">
        <v>85</v>
      </c>
    </row>
    <row r="10" ht="14.25" customHeight="1">
      <c r="A10" s="14">
        <v>6.0</v>
      </c>
      <c r="B10" s="18" t="s">
        <v>33</v>
      </c>
      <c r="C10" s="19">
        <v>28.0</v>
      </c>
      <c r="D10" s="22"/>
      <c r="E10" s="15">
        <f t="shared" si="5"/>
        <v>0</v>
      </c>
      <c r="F10" s="22">
        <v>4.0</v>
      </c>
      <c r="G10" s="55">
        <v>14.3</v>
      </c>
      <c r="H10" s="22">
        <v>17.0</v>
      </c>
      <c r="I10" s="55">
        <v>60.7</v>
      </c>
      <c r="J10" s="22">
        <v>7.0</v>
      </c>
      <c r="K10" s="55">
        <v>25.0</v>
      </c>
      <c r="L10" s="55">
        <v>8.3</v>
      </c>
      <c r="M10" s="55">
        <v>86.0</v>
      </c>
      <c r="N10" s="22" t="s">
        <v>85</v>
      </c>
    </row>
    <row r="11" ht="14.25" customHeight="1">
      <c r="A11" s="23"/>
      <c r="B11" s="22"/>
      <c r="C11" s="19">
        <f>SUM(C5:C10)</f>
        <v>137</v>
      </c>
      <c r="D11" s="22"/>
      <c r="E11" s="15">
        <f t="shared" si="5"/>
        <v>0</v>
      </c>
      <c r="F11" s="22">
        <f>SUM(F5:F10)</f>
        <v>29</v>
      </c>
      <c r="G11" s="55">
        <f>F11/C11*100</f>
        <v>21.16788321</v>
      </c>
      <c r="H11" s="22">
        <f>SUM(H5:H10)</f>
        <v>64</v>
      </c>
      <c r="I11" s="55"/>
      <c r="J11" s="22">
        <f>SUM(J5:J10)</f>
        <v>44</v>
      </c>
      <c r="K11" s="55"/>
      <c r="L11" s="56">
        <f t="shared" ref="L11:M11" si="6">AVERAGE(L5:L10)</f>
        <v>8.066666667</v>
      </c>
      <c r="M11" s="56">
        <f t="shared" si="6"/>
        <v>75.16666667</v>
      </c>
      <c r="N11" s="22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7.14"/>
    <col customWidth="1" min="15" max="26" width="8.71"/>
  </cols>
  <sheetData>
    <row r="1" ht="14.25" customHeight="1">
      <c r="A1" s="1" t="s">
        <v>87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24</v>
      </c>
      <c r="C5" s="15">
        <v>24.0</v>
      </c>
      <c r="D5" s="15">
        <v>0.0</v>
      </c>
      <c r="E5" s="15">
        <f t="shared" ref="E5:E10" si="1">D5/C5*100</f>
        <v>0</v>
      </c>
      <c r="F5" s="15">
        <v>0.0</v>
      </c>
      <c r="G5" s="15">
        <f t="shared" ref="G5:G10" si="2">F5/C5*100</f>
        <v>0</v>
      </c>
      <c r="H5" s="15">
        <v>12.0</v>
      </c>
      <c r="I5" s="15">
        <f t="shared" ref="I5:I10" si="3">H5/C5*100</f>
        <v>50</v>
      </c>
      <c r="J5" s="15">
        <v>12.0</v>
      </c>
      <c r="K5" s="15">
        <f t="shared" ref="K5:K10" si="4">J5/C5*100</f>
        <v>50</v>
      </c>
      <c r="L5" s="15">
        <v>9.4</v>
      </c>
      <c r="M5" s="15">
        <v>100.0</v>
      </c>
      <c r="N5" s="17" t="s">
        <v>88</v>
      </c>
    </row>
    <row r="6" ht="14.25" customHeight="1">
      <c r="A6" s="14">
        <v>2.0</v>
      </c>
      <c r="B6" s="15" t="s">
        <v>26</v>
      </c>
      <c r="C6" s="15">
        <v>21.0</v>
      </c>
      <c r="D6" s="15">
        <v>0.0</v>
      </c>
      <c r="E6" s="15">
        <f t="shared" si="1"/>
        <v>0</v>
      </c>
      <c r="F6" s="15">
        <v>3.0</v>
      </c>
      <c r="G6" s="15">
        <f t="shared" si="2"/>
        <v>14.28571429</v>
      </c>
      <c r="H6" s="15">
        <v>13.0</v>
      </c>
      <c r="I6" s="15">
        <f t="shared" si="3"/>
        <v>61.9047619</v>
      </c>
      <c r="J6" s="15">
        <v>5.0</v>
      </c>
      <c r="K6" s="15">
        <f t="shared" si="4"/>
        <v>23.80952381</v>
      </c>
      <c r="L6" s="15">
        <v>8.4</v>
      </c>
      <c r="M6" s="15">
        <v>85.7</v>
      </c>
      <c r="N6" s="17" t="s">
        <v>88</v>
      </c>
    </row>
    <row r="7" ht="14.25" customHeight="1">
      <c r="A7" s="14">
        <v>3.0</v>
      </c>
      <c r="B7" s="18" t="s">
        <v>28</v>
      </c>
      <c r="C7" s="19">
        <v>27.0</v>
      </c>
      <c r="D7" s="20">
        <v>0.0</v>
      </c>
      <c r="E7" s="15">
        <f t="shared" si="1"/>
        <v>0</v>
      </c>
      <c r="F7" s="20">
        <v>1.0</v>
      </c>
      <c r="G7" s="15">
        <f t="shared" si="2"/>
        <v>3.703703704</v>
      </c>
      <c r="H7" s="20">
        <v>19.0</v>
      </c>
      <c r="I7" s="15">
        <f t="shared" si="3"/>
        <v>70.37037037</v>
      </c>
      <c r="J7" s="20">
        <v>7.0</v>
      </c>
      <c r="K7" s="15">
        <f t="shared" si="4"/>
        <v>25.92592593</v>
      </c>
      <c r="L7" s="15">
        <v>8.7</v>
      </c>
      <c r="M7" s="15">
        <v>96.3</v>
      </c>
      <c r="N7" s="22" t="s">
        <v>88</v>
      </c>
    </row>
    <row r="8" ht="14.25" customHeight="1">
      <c r="A8" s="14">
        <v>4.0</v>
      </c>
      <c r="B8" s="18" t="s">
        <v>30</v>
      </c>
      <c r="C8" s="19">
        <v>16.0</v>
      </c>
      <c r="D8" s="20">
        <v>0.0</v>
      </c>
      <c r="E8" s="15">
        <f t="shared" si="1"/>
        <v>0</v>
      </c>
      <c r="F8" s="20">
        <v>3.0</v>
      </c>
      <c r="G8" s="15">
        <f t="shared" si="2"/>
        <v>18.75</v>
      </c>
      <c r="H8" s="20">
        <v>9.0</v>
      </c>
      <c r="I8" s="15">
        <f t="shared" si="3"/>
        <v>56.25</v>
      </c>
      <c r="J8" s="20">
        <v>4.0</v>
      </c>
      <c r="K8" s="15">
        <f t="shared" si="4"/>
        <v>25</v>
      </c>
      <c r="L8" s="15">
        <v>8.1</v>
      </c>
      <c r="M8" s="15">
        <v>81.2</v>
      </c>
      <c r="N8" s="22" t="s">
        <v>88</v>
      </c>
    </row>
    <row r="9" ht="14.25" customHeight="1">
      <c r="A9" s="14">
        <v>5.0</v>
      </c>
      <c r="B9" s="18" t="s">
        <v>32</v>
      </c>
      <c r="C9" s="19">
        <v>21.0</v>
      </c>
      <c r="D9" s="20">
        <v>0.0</v>
      </c>
      <c r="E9" s="15">
        <f t="shared" si="1"/>
        <v>0</v>
      </c>
      <c r="F9" s="20">
        <v>1.0</v>
      </c>
      <c r="G9" s="15">
        <f t="shared" si="2"/>
        <v>4.761904762</v>
      </c>
      <c r="H9" s="20">
        <v>15.0</v>
      </c>
      <c r="I9" s="15">
        <f t="shared" si="3"/>
        <v>71.42857143</v>
      </c>
      <c r="J9" s="20">
        <v>5.0</v>
      </c>
      <c r="K9" s="15">
        <f t="shared" si="4"/>
        <v>23.80952381</v>
      </c>
      <c r="L9" s="15">
        <v>8.8</v>
      </c>
      <c r="M9" s="15">
        <v>95.2</v>
      </c>
      <c r="N9" s="22" t="s">
        <v>88</v>
      </c>
    </row>
    <row r="10" ht="14.25" customHeight="1">
      <c r="A10" s="14">
        <v>6.0</v>
      </c>
      <c r="B10" s="18" t="s">
        <v>33</v>
      </c>
      <c r="C10" s="19">
        <v>28.0</v>
      </c>
      <c r="D10" s="20">
        <v>0.0</v>
      </c>
      <c r="E10" s="15">
        <f t="shared" si="1"/>
        <v>0</v>
      </c>
      <c r="F10" s="20">
        <v>1.0</v>
      </c>
      <c r="G10" s="15">
        <f t="shared" si="2"/>
        <v>3.571428571</v>
      </c>
      <c r="H10" s="20">
        <v>8.0</v>
      </c>
      <c r="I10" s="15">
        <f t="shared" si="3"/>
        <v>28.57142857</v>
      </c>
      <c r="J10" s="20">
        <v>19.0</v>
      </c>
      <c r="K10" s="15">
        <f t="shared" si="4"/>
        <v>67.85714286</v>
      </c>
      <c r="L10" s="15">
        <v>9.5</v>
      </c>
      <c r="M10" s="15">
        <v>96.3</v>
      </c>
      <c r="N10" s="22" t="s">
        <v>88</v>
      </c>
    </row>
    <row r="11" ht="14.25" customHeight="1">
      <c r="A11" s="14">
        <v>7.0</v>
      </c>
      <c r="B11" s="18"/>
      <c r="C11" s="19">
        <v>137.0</v>
      </c>
      <c r="D11" s="20"/>
      <c r="E11" s="15">
        <v>0.0</v>
      </c>
      <c r="F11" s="20">
        <v>6.6</v>
      </c>
      <c r="G11" s="15">
        <v>30.1</v>
      </c>
      <c r="H11" s="20">
        <v>76.0</v>
      </c>
      <c r="I11" s="15">
        <v>55.5</v>
      </c>
      <c r="J11" s="20">
        <v>52.0</v>
      </c>
      <c r="K11" s="15">
        <v>37.9</v>
      </c>
      <c r="L11" s="15">
        <v>8.8</v>
      </c>
      <c r="M11" s="15">
        <v>93.4</v>
      </c>
      <c r="N11" s="22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8.14"/>
    <col customWidth="1" min="15" max="26" width="8.71"/>
  </cols>
  <sheetData>
    <row r="1" ht="14.25" customHeight="1">
      <c r="A1" s="1" t="s">
        <v>89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/>
      <c r="E5" s="15"/>
      <c r="F5" s="15"/>
      <c r="G5" s="57"/>
      <c r="H5" s="58"/>
      <c r="I5" s="21"/>
      <c r="J5" s="59"/>
      <c r="K5" s="49"/>
      <c r="L5" s="49"/>
      <c r="M5" s="15"/>
      <c r="N5" s="17"/>
    </row>
    <row r="6" ht="14.25" customHeight="1">
      <c r="A6" s="14">
        <v>2.0</v>
      </c>
      <c r="B6" s="15" t="s">
        <v>18</v>
      </c>
      <c r="C6" s="15">
        <v>31.0</v>
      </c>
      <c r="D6" s="15"/>
      <c r="E6" s="15"/>
      <c r="F6" s="15"/>
      <c r="G6" s="57"/>
      <c r="H6" s="58"/>
      <c r="I6" s="21"/>
      <c r="J6" s="59"/>
      <c r="K6" s="49"/>
      <c r="L6" s="49"/>
      <c r="M6" s="15"/>
      <c r="N6" s="17"/>
    </row>
    <row r="7" ht="14.25" customHeight="1">
      <c r="A7" s="14">
        <v>3.0</v>
      </c>
      <c r="B7" s="18" t="s">
        <v>20</v>
      </c>
      <c r="C7" s="19">
        <v>29.0</v>
      </c>
      <c r="D7" s="20">
        <v>0.0</v>
      </c>
      <c r="E7" s="15">
        <f t="shared" ref="E7:E10" si="1">D7/C7*100</f>
        <v>0</v>
      </c>
      <c r="F7" s="20">
        <v>6.0</v>
      </c>
      <c r="G7" s="57">
        <f t="shared" ref="G7:G9" si="2">F7/C7</f>
        <v>0.2068965517</v>
      </c>
      <c r="H7" s="60">
        <v>16.0</v>
      </c>
      <c r="I7" s="21">
        <f t="shared" ref="I7:I10" si="3">H7/C7</f>
        <v>0.5517241379</v>
      </c>
      <c r="J7" s="50">
        <v>6.0</v>
      </c>
      <c r="K7" s="49">
        <f t="shared" ref="K7:K15" si="4">J7/C7*100</f>
        <v>20.68965517</v>
      </c>
      <c r="L7" s="49">
        <v>7.7</v>
      </c>
      <c r="M7" s="15">
        <v>75.69</v>
      </c>
      <c r="N7" s="37" t="s">
        <v>90</v>
      </c>
    </row>
    <row r="8" ht="14.25" customHeight="1">
      <c r="A8" s="14">
        <v>4.0</v>
      </c>
      <c r="B8" s="18" t="s">
        <v>22</v>
      </c>
      <c r="C8" s="19">
        <v>30.0</v>
      </c>
      <c r="D8" s="20">
        <v>0.0</v>
      </c>
      <c r="E8" s="15">
        <f t="shared" si="1"/>
        <v>0</v>
      </c>
      <c r="F8" s="20">
        <v>9.0</v>
      </c>
      <c r="G8" s="57">
        <f t="shared" si="2"/>
        <v>0.3</v>
      </c>
      <c r="H8" s="60">
        <v>12.0</v>
      </c>
      <c r="I8" s="21">
        <f t="shared" si="3"/>
        <v>0.4</v>
      </c>
      <c r="J8" s="50">
        <v>9.0</v>
      </c>
      <c r="K8" s="49">
        <f t="shared" si="4"/>
        <v>30</v>
      </c>
      <c r="L8" s="49">
        <v>7.6</v>
      </c>
      <c r="M8" s="15">
        <v>70.0</v>
      </c>
      <c r="N8" s="37" t="s">
        <v>90</v>
      </c>
    </row>
    <row r="9" ht="14.25" customHeight="1">
      <c r="A9" s="14">
        <v>5.0</v>
      </c>
      <c r="B9" s="18" t="s">
        <v>24</v>
      </c>
      <c r="C9" s="19">
        <v>24.0</v>
      </c>
      <c r="D9" s="20">
        <v>0.0</v>
      </c>
      <c r="E9" s="15">
        <f t="shared" si="1"/>
        <v>0</v>
      </c>
      <c r="F9" s="20">
        <v>7.0</v>
      </c>
      <c r="G9" s="57">
        <f t="shared" si="2"/>
        <v>0.2916666667</v>
      </c>
      <c r="H9" s="60">
        <v>10.0</v>
      </c>
      <c r="I9" s="21">
        <f t="shared" si="3"/>
        <v>0.4166666667</v>
      </c>
      <c r="J9" s="50">
        <v>7.0</v>
      </c>
      <c r="K9" s="49">
        <f t="shared" si="4"/>
        <v>29.16666667</v>
      </c>
      <c r="L9" s="49">
        <v>7.7</v>
      </c>
      <c r="M9" s="15">
        <v>71.17</v>
      </c>
      <c r="N9" s="37" t="s">
        <v>90</v>
      </c>
    </row>
    <row r="10" ht="14.25" customHeight="1">
      <c r="A10" s="14">
        <v>6.0</v>
      </c>
      <c r="B10" s="18" t="s">
        <v>26</v>
      </c>
      <c r="C10" s="19">
        <v>21.0</v>
      </c>
      <c r="D10" s="20">
        <v>0.0</v>
      </c>
      <c r="E10" s="15">
        <f t="shared" si="1"/>
        <v>0</v>
      </c>
      <c r="F10" s="20">
        <v>12.0</v>
      </c>
      <c r="G10" s="57">
        <f t="shared" ref="G10:G11" si="5">(F10/C10)</f>
        <v>0.5714285714</v>
      </c>
      <c r="H10" s="60">
        <v>6.0</v>
      </c>
      <c r="I10" s="21">
        <f t="shared" si="3"/>
        <v>0.2857142857</v>
      </c>
      <c r="J10" s="50">
        <v>3.0</v>
      </c>
      <c r="K10" s="49">
        <f t="shared" si="4"/>
        <v>14.28571429</v>
      </c>
      <c r="L10" s="49">
        <v>7.0</v>
      </c>
      <c r="M10" s="15">
        <v>43.29</v>
      </c>
      <c r="N10" s="37" t="s">
        <v>90</v>
      </c>
    </row>
    <row r="11" ht="14.25" customHeight="1">
      <c r="A11" s="14">
        <v>7.0</v>
      </c>
      <c r="B11" s="18" t="s">
        <v>28</v>
      </c>
      <c r="C11" s="19">
        <v>27.0</v>
      </c>
      <c r="D11" s="20">
        <v>0.0</v>
      </c>
      <c r="E11" s="15">
        <v>0.0</v>
      </c>
      <c r="F11" s="20">
        <v>8.0</v>
      </c>
      <c r="G11" s="57">
        <f t="shared" si="5"/>
        <v>0.2962962963</v>
      </c>
      <c r="H11" s="60">
        <v>13.0</v>
      </c>
      <c r="I11" s="21">
        <v>0.48</v>
      </c>
      <c r="J11" s="50">
        <v>6.0</v>
      </c>
      <c r="K11" s="49">
        <f t="shared" si="4"/>
        <v>22.22222222</v>
      </c>
      <c r="L11" s="49">
        <v>7.6</v>
      </c>
      <c r="M11" s="15">
        <v>70.22</v>
      </c>
      <c r="N11" s="37" t="s">
        <v>90</v>
      </c>
    </row>
    <row r="12" ht="14.25" customHeight="1">
      <c r="A12" s="14">
        <v>8.0</v>
      </c>
      <c r="B12" s="18" t="s">
        <v>30</v>
      </c>
      <c r="C12" s="19">
        <v>16.0</v>
      </c>
      <c r="D12" s="20">
        <v>0.0</v>
      </c>
      <c r="E12" s="15">
        <f t="shared" ref="E12:E15" si="6">D12/C12*100</f>
        <v>0</v>
      </c>
      <c r="F12" s="20">
        <v>10.0</v>
      </c>
      <c r="G12" s="57">
        <f t="shared" ref="G12:G15" si="7">F12/C12</f>
        <v>0.625</v>
      </c>
      <c r="H12" s="60">
        <v>3.0</v>
      </c>
      <c r="I12" s="21">
        <f t="shared" ref="I12:I15" si="8">H12/C12</f>
        <v>0.1875</v>
      </c>
      <c r="J12" s="50">
        <v>3.0</v>
      </c>
      <c r="K12" s="49">
        <f t="shared" si="4"/>
        <v>18.75</v>
      </c>
      <c r="L12" s="49">
        <v>6.6</v>
      </c>
      <c r="M12" s="15">
        <v>37.75</v>
      </c>
      <c r="N12" s="37" t="s">
        <v>90</v>
      </c>
    </row>
    <row r="13" ht="14.25" customHeight="1">
      <c r="A13" s="14">
        <v>9.0</v>
      </c>
      <c r="B13" s="18" t="s">
        <v>32</v>
      </c>
      <c r="C13" s="19">
        <v>21.0</v>
      </c>
      <c r="D13" s="20">
        <v>0.0</v>
      </c>
      <c r="E13" s="15">
        <f t="shared" si="6"/>
        <v>0</v>
      </c>
      <c r="F13" s="20">
        <v>7.0</v>
      </c>
      <c r="G13" s="57">
        <f t="shared" si="7"/>
        <v>0.3333333333</v>
      </c>
      <c r="H13" s="60">
        <v>9.0</v>
      </c>
      <c r="I13" s="21">
        <f t="shared" si="8"/>
        <v>0.4285714286</v>
      </c>
      <c r="J13" s="50">
        <v>5.0</v>
      </c>
      <c r="K13" s="49">
        <f t="shared" si="4"/>
        <v>23.80952381</v>
      </c>
      <c r="L13" s="49">
        <v>7.7</v>
      </c>
      <c r="M13" s="15">
        <v>66.81</v>
      </c>
      <c r="N13" s="37" t="s">
        <v>90</v>
      </c>
    </row>
    <row r="14" ht="14.25" customHeight="1">
      <c r="A14" s="14">
        <v>10.0</v>
      </c>
      <c r="B14" s="18" t="s">
        <v>33</v>
      </c>
      <c r="C14" s="19">
        <v>28.0</v>
      </c>
      <c r="D14" s="20">
        <v>0.0</v>
      </c>
      <c r="E14" s="15">
        <f t="shared" si="6"/>
        <v>0</v>
      </c>
      <c r="F14" s="20">
        <v>9.0</v>
      </c>
      <c r="G14" s="57">
        <f t="shared" si="7"/>
        <v>0.3214285714</v>
      </c>
      <c r="H14" s="60">
        <v>12.0</v>
      </c>
      <c r="I14" s="21">
        <f t="shared" si="8"/>
        <v>0.4285714286</v>
      </c>
      <c r="J14" s="50">
        <v>7.0</v>
      </c>
      <c r="K14" s="49">
        <f t="shared" si="4"/>
        <v>25</v>
      </c>
      <c r="L14" s="49">
        <v>7.5</v>
      </c>
      <c r="M14" s="15">
        <v>68.0</v>
      </c>
      <c r="N14" s="37" t="s">
        <v>90</v>
      </c>
    </row>
    <row r="15" ht="14.25" customHeight="1">
      <c r="A15" s="23"/>
      <c r="B15" s="22"/>
      <c r="C15" s="19">
        <v>257.0</v>
      </c>
      <c r="D15" s="20">
        <v>0.0</v>
      </c>
      <c r="E15" s="15">
        <f t="shared" si="6"/>
        <v>0</v>
      </c>
      <c r="F15" s="20">
        <v>68.0</v>
      </c>
      <c r="G15" s="57">
        <f t="shared" si="7"/>
        <v>0.2645914397</v>
      </c>
      <c r="H15" s="60">
        <v>95.0</v>
      </c>
      <c r="I15" s="21">
        <f t="shared" si="8"/>
        <v>0.3696498054</v>
      </c>
      <c r="J15" s="50">
        <v>62.0</v>
      </c>
      <c r="K15" s="49">
        <f t="shared" si="4"/>
        <v>24.12451362</v>
      </c>
      <c r="L15" s="49">
        <v>7.4</v>
      </c>
      <c r="M15" s="15">
        <v>62.8</v>
      </c>
      <c r="N15" s="2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8.0"/>
    <col customWidth="1" min="15" max="26" width="8.71"/>
  </cols>
  <sheetData>
    <row r="1" ht="14.25" customHeight="1">
      <c r="A1" s="1" t="s">
        <v>91</v>
      </c>
    </row>
    <row r="2" ht="14.25" customHeight="1">
      <c r="A2" s="2"/>
      <c r="B2" s="3"/>
      <c r="C2" s="4"/>
      <c r="D2" s="5"/>
      <c r="E2" s="5"/>
      <c r="F2" s="5"/>
      <c r="G2" s="61"/>
      <c r="H2" s="5"/>
      <c r="I2" s="61"/>
      <c r="J2" s="5"/>
      <c r="K2" s="61"/>
      <c r="L2" s="61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62"/>
      <c r="H3" s="8" t="s">
        <v>6</v>
      </c>
      <c r="I3" s="62"/>
      <c r="J3" s="8" t="s">
        <v>7</v>
      </c>
      <c r="K3" s="9"/>
      <c r="L3" s="63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64" t="s">
        <v>12</v>
      </c>
      <c r="H4" s="13" t="s">
        <v>14</v>
      </c>
      <c r="I4" s="64" t="s">
        <v>12</v>
      </c>
      <c r="J4" s="13" t="s">
        <v>15</v>
      </c>
      <c r="K4" s="64" t="s">
        <v>12</v>
      </c>
      <c r="L4" s="64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/>
      <c r="E5" s="15">
        <f t="shared" ref="E5:E10" si="1">D5/C5*100</f>
        <v>0</v>
      </c>
      <c r="F5" s="15">
        <v>1.0</v>
      </c>
      <c r="G5" s="65">
        <f t="shared" ref="G5:G10" si="2">F5/C5*100</f>
        <v>3.333333333</v>
      </c>
      <c r="H5" s="15">
        <v>3.0</v>
      </c>
      <c r="I5" s="65">
        <f t="shared" ref="I5:I10" si="3">H5/C5*100</f>
        <v>10</v>
      </c>
      <c r="J5" s="15">
        <v>26.0</v>
      </c>
      <c r="K5" s="65">
        <f t="shared" ref="K5:K15" si="4">J5/C5*100</f>
        <v>86.66666667</v>
      </c>
      <c r="L5" s="65"/>
      <c r="M5" s="15">
        <v>96.0</v>
      </c>
      <c r="N5" s="17" t="s">
        <v>92</v>
      </c>
    </row>
    <row r="6" ht="14.25" customHeight="1">
      <c r="A6" s="14">
        <v>2.0</v>
      </c>
      <c r="B6" s="15" t="s">
        <v>18</v>
      </c>
      <c r="C6" s="15">
        <v>31.0</v>
      </c>
      <c r="D6" s="15"/>
      <c r="E6" s="15">
        <f t="shared" si="1"/>
        <v>0</v>
      </c>
      <c r="F6" s="15">
        <v>3.0</v>
      </c>
      <c r="G6" s="65">
        <f t="shared" si="2"/>
        <v>9.677419355</v>
      </c>
      <c r="H6" s="15">
        <v>7.0</v>
      </c>
      <c r="I6" s="65">
        <f t="shared" si="3"/>
        <v>22.58064516</v>
      </c>
      <c r="J6" s="15">
        <v>21.0</v>
      </c>
      <c r="K6" s="65">
        <f t="shared" si="4"/>
        <v>67.74193548</v>
      </c>
      <c r="L6" s="65"/>
      <c r="M6" s="15">
        <v>91.0</v>
      </c>
      <c r="N6" s="17" t="s">
        <v>92</v>
      </c>
    </row>
    <row r="7" ht="14.25" customHeight="1">
      <c r="A7" s="14">
        <v>3.0</v>
      </c>
      <c r="B7" s="18" t="s">
        <v>20</v>
      </c>
      <c r="C7" s="19">
        <v>29.0</v>
      </c>
      <c r="D7" s="22"/>
      <c r="E7" s="15">
        <f t="shared" si="1"/>
        <v>0</v>
      </c>
      <c r="F7" s="22">
        <v>1.0</v>
      </c>
      <c r="G7" s="65">
        <f t="shared" si="2"/>
        <v>3.448275862</v>
      </c>
      <c r="H7" s="22">
        <v>4.0</v>
      </c>
      <c r="I7" s="65">
        <f t="shared" si="3"/>
        <v>13.79310345</v>
      </c>
      <c r="J7" s="22">
        <v>24.0</v>
      </c>
      <c r="K7" s="65">
        <f t="shared" si="4"/>
        <v>82.75862069</v>
      </c>
      <c r="L7" s="65">
        <v>10.1</v>
      </c>
      <c r="M7" s="15">
        <v>96.0</v>
      </c>
      <c r="N7" s="22" t="s">
        <v>92</v>
      </c>
    </row>
    <row r="8" ht="14.25" customHeight="1">
      <c r="A8" s="14">
        <v>4.0</v>
      </c>
      <c r="B8" s="18" t="s">
        <v>22</v>
      </c>
      <c r="C8" s="19">
        <v>30.0</v>
      </c>
      <c r="D8" s="22"/>
      <c r="E8" s="15">
        <f t="shared" si="1"/>
        <v>0</v>
      </c>
      <c r="F8" s="22">
        <v>3.0</v>
      </c>
      <c r="G8" s="65">
        <f t="shared" si="2"/>
        <v>10</v>
      </c>
      <c r="H8" s="22">
        <v>11.0</v>
      </c>
      <c r="I8" s="65">
        <f t="shared" si="3"/>
        <v>36.66666667</v>
      </c>
      <c r="J8" s="22">
        <v>16.0</v>
      </c>
      <c r="K8" s="65">
        <f t="shared" si="4"/>
        <v>53.33333333</v>
      </c>
      <c r="L8" s="65">
        <v>9.5</v>
      </c>
      <c r="M8" s="15">
        <v>90.0</v>
      </c>
      <c r="N8" s="22" t="s">
        <v>92</v>
      </c>
    </row>
    <row r="9" ht="14.25" customHeight="1">
      <c r="A9" s="14">
        <v>5.0</v>
      </c>
      <c r="B9" s="18" t="s">
        <v>24</v>
      </c>
      <c r="C9" s="19">
        <v>24.0</v>
      </c>
      <c r="D9" s="22"/>
      <c r="E9" s="15">
        <f t="shared" si="1"/>
        <v>0</v>
      </c>
      <c r="F9" s="22"/>
      <c r="G9" s="65">
        <f t="shared" si="2"/>
        <v>0</v>
      </c>
      <c r="H9" s="22">
        <v>7.0</v>
      </c>
      <c r="I9" s="65">
        <f t="shared" si="3"/>
        <v>29.16666667</v>
      </c>
      <c r="J9" s="22">
        <v>17.0</v>
      </c>
      <c r="K9" s="65">
        <f t="shared" si="4"/>
        <v>70.83333333</v>
      </c>
      <c r="L9" s="65">
        <v>10.3</v>
      </c>
      <c r="M9" s="15">
        <v>100.0</v>
      </c>
      <c r="N9" s="22" t="s">
        <v>92</v>
      </c>
    </row>
    <row r="10" ht="14.25" customHeight="1">
      <c r="A10" s="14">
        <v>6.0</v>
      </c>
      <c r="B10" s="18" t="s">
        <v>26</v>
      </c>
      <c r="C10" s="19">
        <v>21.0</v>
      </c>
      <c r="D10" s="22"/>
      <c r="E10" s="15">
        <f t="shared" si="1"/>
        <v>0</v>
      </c>
      <c r="F10" s="22">
        <v>2.0</v>
      </c>
      <c r="G10" s="65">
        <f t="shared" si="2"/>
        <v>9.523809524</v>
      </c>
      <c r="H10" s="22">
        <v>9.0</v>
      </c>
      <c r="I10" s="65">
        <f t="shared" si="3"/>
        <v>42.85714286</v>
      </c>
      <c r="J10" s="22">
        <v>10.0</v>
      </c>
      <c r="K10" s="65">
        <f t="shared" si="4"/>
        <v>47.61904762</v>
      </c>
      <c r="L10" s="65">
        <v>9.2</v>
      </c>
      <c r="M10" s="15">
        <v>90.0</v>
      </c>
      <c r="N10" s="22" t="s">
        <v>92</v>
      </c>
    </row>
    <row r="11" ht="14.25" customHeight="1">
      <c r="A11" s="14">
        <v>7.0</v>
      </c>
      <c r="B11" s="18" t="s">
        <v>28</v>
      </c>
      <c r="C11" s="19">
        <v>27.0</v>
      </c>
      <c r="D11" s="22"/>
      <c r="E11" s="15">
        <v>0.0</v>
      </c>
      <c r="F11" s="22"/>
      <c r="G11" s="65">
        <v>0.0</v>
      </c>
      <c r="H11" s="22">
        <v>7.0</v>
      </c>
      <c r="I11" s="65">
        <v>0.0</v>
      </c>
      <c r="J11" s="22">
        <v>20.0</v>
      </c>
      <c r="K11" s="65">
        <f t="shared" si="4"/>
        <v>74.07407407</v>
      </c>
      <c r="L11" s="65">
        <v>9.9</v>
      </c>
      <c r="M11" s="15">
        <v>100.0</v>
      </c>
      <c r="N11" s="22" t="s">
        <v>92</v>
      </c>
    </row>
    <row r="12" ht="14.25" customHeight="1">
      <c r="A12" s="14">
        <v>8.0</v>
      </c>
      <c r="B12" s="18" t="s">
        <v>30</v>
      </c>
      <c r="C12" s="19">
        <v>16.0</v>
      </c>
      <c r="D12" s="22"/>
      <c r="E12" s="15">
        <f t="shared" ref="E12:E15" si="5">D12/C12*100</f>
        <v>0</v>
      </c>
      <c r="F12" s="22">
        <v>3.0</v>
      </c>
      <c r="G12" s="65">
        <f t="shared" ref="G12:G15" si="6">F12/C12*100</f>
        <v>18.75</v>
      </c>
      <c r="H12" s="22">
        <v>10.0</v>
      </c>
      <c r="I12" s="65">
        <f t="shared" ref="I12:I15" si="7">H12/C12*100</f>
        <v>62.5</v>
      </c>
      <c r="J12" s="22">
        <v>3.0</v>
      </c>
      <c r="K12" s="65">
        <f t="shared" si="4"/>
        <v>18.75</v>
      </c>
      <c r="L12" s="65">
        <v>8.6</v>
      </c>
      <c r="M12" s="15">
        <v>81.0</v>
      </c>
      <c r="N12" s="22" t="s">
        <v>92</v>
      </c>
    </row>
    <row r="13" ht="14.25" customHeight="1">
      <c r="A13" s="14">
        <v>9.0</v>
      </c>
      <c r="B13" s="18" t="s">
        <v>32</v>
      </c>
      <c r="C13" s="19">
        <v>21.0</v>
      </c>
      <c r="D13" s="22"/>
      <c r="E13" s="15">
        <f t="shared" si="5"/>
        <v>0</v>
      </c>
      <c r="F13" s="22">
        <v>3.0</v>
      </c>
      <c r="G13" s="65">
        <f t="shared" si="6"/>
        <v>14.28571429</v>
      </c>
      <c r="H13" s="22">
        <v>7.0</v>
      </c>
      <c r="I13" s="65">
        <f t="shared" si="7"/>
        <v>33.33333333</v>
      </c>
      <c r="J13" s="22">
        <v>11.0</v>
      </c>
      <c r="K13" s="65">
        <f t="shared" si="4"/>
        <v>52.38095238</v>
      </c>
      <c r="L13" s="65">
        <v>9.0</v>
      </c>
      <c r="M13" s="15">
        <v>85.0</v>
      </c>
      <c r="N13" s="22" t="s">
        <v>92</v>
      </c>
    </row>
    <row r="14" ht="14.25" customHeight="1">
      <c r="A14" s="14">
        <v>10.0</v>
      </c>
      <c r="B14" s="18" t="s">
        <v>33</v>
      </c>
      <c r="C14" s="19">
        <v>28.0</v>
      </c>
      <c r="D14" s="22"/>
      <c r="E14" s="15">
        <f t="shared" si="5"/>
        <v>0</v>
      </c>
      <c r="F14" s="22">
        <v>1.0</v>
      </c>
      <c r="G14" s="65">
        <f t="shared" si="6"/>
        <v>3.571428571</v>
      </c>
      <c r="H14" s="22">
        <v>11.0</v>
      </c>
      <c r="I14" s="65">
        <f t="shared" si="7"/>
        <v>39.28571429</v>
      </c>
      <c r="J14" s="22">
        <v>16.0</v>
      </c>
      <c r="K14" s="65">
        <f t="shared" si="4"/>
        <v>57.14285714</v>
      </c>
      <c r="L14" s="65">
        <v>9.7</v>
      </c>
      <c r="M14" s="15">
        <v>96.0</v>
      </c>
      <c r="N14" s="22" t="s">
        <v>92</v>
      </c>
    </row>
    <row r="15" ht="14.25" customHeight="1">
      <c r="A15" s="23"/>
      <c r="B15" s="22"/>
      <c r="C15" s="19">
        <v>257.0</v>
      </c>
      <c r="D15" s="22"/>
      <c r="E15" s="15">
        <f t="shared" si="5"/>
        <v>0</v>
      </c>
      <c r="F15" s="22">
        <f>SUM(F5:F14)</f>
        <v>17</v>
      </c>
      <c r="G15" s="65">
        <f t="shared" si="6"/>
        <v>6.614785992</v>
      </c>
      <c r="H15" s="22">
        <f>SUM(H5:H14)</f>
        <v>76</v>
      </c>
      <c r="I15" s="65">
        <f t="shared" si="7"/>
        <v>29.57198444</v>
      </c>
      <c r="J15" s="22">
        <f>SUM(J5:J14)</f>
        <v>164</v>
      </c>
      <c r="K15" s="65">
        <f t="shared" si="4"/>
        <v>63.81322957</v>
      </c>
      <c r="L15" s="66">
        <f>AVERAGE(L7:L14)</f>
        <v>9.5375</v>
      </c>
      <c r="M15" s="15">
        <f>AVERAGE(M5:M14)</f>
        <v>92.5</v>
      </c>
      <c r="N15" s="2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9.29"/>
    <col customWidth="1" min="15" max="26" width="8.71"/>
  </cols>
  <sheetData>
    <row r="1" ht="14.25" customHeight="1">
      <c r="A1" s="1" t="s">
        <v>34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10" si="1">D5/C5*100</f>
        <v>0</v>
      </c>
      <c r="F5" s="15">
        <v>6.0</v>
      </c>
      <c r="G5" s="15">
        <f t="shared" ref="G5:G10" si="2">F5/C5*100</f>
        <v>20</v>
      </c>
      <c r="H5" s="15">
        <v>19.0</v>
      </c>
      <c r="I5" s="15">
        <f t="shared" ref="I5:I10" si="3">H5/C5*100</f>
        <v>63.33333333</v>
      </c>
      <c r="J5" s="15">
        <v>5.0</v>
      </c>
      <c r="K5" s="15">
        <v>16.66666</v>
      </c>
      <c r="L5" s="15"/>
      <c r="M5" s="15">
        <v>80.0</v>
      </c>
      <c r="N5" s="24" t="s">
        <v>35</v>
      </c>
    </row>
    <row r="6" ht="14.25" customHeight="1">
      <c r="A6" s="14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15">
        <v>2.0</v>
      </c>
      <c r="G6" s="15">
        <f t="shared" si="2"/>
        <v>6.451612903</v>
      </c>
      <c r="H6" s="15">
        <v>19.0</v>
      </c>
      <c r="I6" s="15">
        <f t="shared" si="3"/>
        <v>61.29032258</v>
      </c>
      <c r="J6" s="15">
        <v>10.0</v>
      </c>
      <c r="K6" s="15">
        <f t="shared" ref="K6:K15" si="4">J6/C6*100</f>
        <v>32.25806452</v>
      </c>
      <c r="L6" s="15"/>
      <c r="M6" s="15">
        <v>93.6</v>
      </c>
      <c r="N6" s="24" t="s">
        <v>36</v>
      </c>
    </row>
    <row r="7" ht="14.25" customHeight="1">
      <c r="A7" s="14">
        <v>3.0</v>
      </c>
      <c r="B7" s="18" t="s">
        <v>20</v>
      </c>
      <c r="C7" s="19">
        <v>29.0</v>
      </c>
      <c r="D7" s="18">
        <v>0.0</v>
      </c>
      <c r="E7" s="15">
        <f t="shared" si="1"/>
        <v>0</v>
      </c>
      <c r="F7" s="18">
        <v>4.0</v>
      </c>
      <c r="G7" s="15">
        <f t="shared" si="2"/>
        <v>13.79310345</v>
      </c>
      <c r="H7" s="18">
        <v>7.0</v>
      </c>
      <c r="I7" s="15">
        <f t="shared" si="3"/>
        <v>24.13793103</v>
      </c>
      <c r="J7" s="18">
        <v>18.0</v>
      </c>
      <c r="K7" s="15">
        <f t="shared" si="4"/>
        <v>62.06896552</v>
      </c>
      <c r="L7" s="15">
        <v>9.2</v>
      </c>
      <c r="M7" s="15">
        <v>86.0</v>
      </c>
      <c r="N7" s="23" t="s">
        <v>37</v>
      </c>
    </row>
    <row r="8" ht="14.25" customHeight="1">
      <c r="A8" s="14">
        <v>4.0</v>
      </c>
      <c r="B8" s="18" t="s">
        <v>22</v>
      </c>
      <c r="C8" s="19">
        <v>30.0</v>
      </c>
      <c r="D8" s="18">
        <v>0.0</v>
      </c>
      <c r="E8" s="15">
        <f t="shared" si="1"/>
        <v>0</v>
      </c>
      <c r="F8" s="18">
        <v>4.0</v>
      </c>
      <c r="G8" s="15">
        <f t="shared" si="2"/>
        <v>13.33333333</v>
      </c>
      <c r="H8" s="18">
        <v>18.0</v>
      </c>
      <c r="I8" s="15">
        <f t="shared" si="3"/>
        <v>60</v>
      </c>
      <c r="J8" s="18">
        <v>8.0</v>
      </c>
      <c r="K8" s="15">
        <f t="shared" si="4"/>
        <v>26.66666667</v>
      </c>
      <c r="L8" s="15">
        <v>8.4</v>
      </c>
      <c r="M8" s="15">
        <v>86.7</v>
      </c>
      <c r="N8" s="23" t="s">
        <v>38</v>
      </c>
    </row>
    <row r="9" ht="14.25" customHeight="1">
      <c r="A9" s="14">
        <v>5.0</v>
      </c>
      <c r="B9" s="18" t="s">
        <v>24</v>
      </c>
      <c r="C9" s="19">
        <v>24.0</v>
      </c>
      <c r="D9" s="18">
        <v>0.0</v>
      </c>
      <c r="E9" s="15">
        <f t="shared" si="1"/>
        <v>0</v>
      </c>
      <c r="F9" s="18">
        <v>2.0</v>
      </c>
      <c r="G9" s="15">
        <f t="shared" si="2"/>
        <v>8.333333333</v>
      </c>
      <c r="H9" s="18">
        <v>13.0</v>
      </c>
      <c r="I9" s="15">
        <f t="shared" si="3"/>
        <v>54.16666667</v>
      </c>
      <c r="J9" s="18">
        <v>9.0</v>
      </c>
      <c r="K9" s="15">
        <f t="shared" si="4"/>
        <v>37.5</v>
      </c>
      <c r="L9" s="15">
        <v>8.8</v>
      </c>
      <c r="M9" s="15">
        <v>91.7</v>
      </c>
      <c r="N9" s="23" t="s">
        <v>25</v>
      </c>
    </row>
    <row r="10" ht="14.25" customHeight="1">
      <c r="A10" s="14">
        <v>6.0</v>
      </c>
      <c r="B10" s="18" t="s">
        <v>26</v>
      </c>
      <c r="C10" s="19">
        <v>21.0</v>
      </c>
      <c r="D10" s="18">
        <v>0.0</v>
      </c>
      <c r="E10" s="15">
        <f t="shared" si="1"/>
        <v>0</v>
      </c>
      <c r="F10" s="18">
        <v>11.0</v>
      </c>
      <c r="G10" s="15">
        <f t="shared" si="2"/>
        <v>52.38095238</v>
      </c>
      <c r="H10" s="18">
        <v>7.0</v>
      </c>
      <c r="I10" s="15">
        <f t="shared" si="3"/>
        <v>33.33333333</v>
      </c>
      <c r="J10" s="18">
        <v>3.0</v>
      </c>
      <c r="K10" s="15">
        <f t="shared" si="4"/>
        <v>14.28571429</v>
      </c>
      <c r="L10" s="15">
        <v>6.9</v>
      </c>
      <c r="M10" s="15">
        <v>47.5</v>
      </c>
      <c r="N10" s="23" t="s">
        <v>27</v>
      </c>
    </row>
    <row r="11" ht="14.25" customHeight="1">
      <c r="A11" s="14">
        <v>7.0</v>
      </c>
      <c r="B11" s="18" t="s">
        <v>28</v>
      </c>
      <c r="C11" s="19">
        <v>27.0</v>
      </c>
      <c r="D11" s="18">
        <v>0.0</v>
      </c>
      <c r="E11" s="15">
        <v>0.0</v>
      </c>
      <c r="F11" s="18">
        <v>7.0</v>
      </c>
      <c r="G11" s="15">
        <v>26.0</v>
      </c>
      <c r="H11" s="18">
        <v>15.0</v>
      </c>
      <c r="I11" s="15">
        <v>55.5</v>
      </c>
      <c r="J11" s="18">
        <v>5.0</v>
      </c>
      <c r="K11" s="15">
        <f t="shared" si="4"/>
        <v>18.51851852</v>
      </c>
      <c r="L11" s="15">
        <v>7.2</v>
      </c>
      <c r="M11" s="15">
        <v>74.0</v>
      </c>
      <c r="N11" s="23" t="s">
        <v>39</v>
      </c>
    </row>
    <row r="12" ht="14.25" customHeight="1">
      <c r="A12" s="14">
        <v>8.0</v>
      </c>
      <c r="B12" s="18" t="s">
        <v>30</v>
      </c>
      <c r="C12" s="19">
        <v>16.0</v>
      </c>
      <c r="D12" s="18">
        <v>0.0</v>
      </c>
      <c r="E12" s="15">
        <f t="shared" ref="E12:E15" si="5">D12/C12*100</f>
        <v>0</v>
      </c>
      <c r="F12" s="18">
        <v>5.0</v>
      </c>
      <c r="G12" s="15">
        <f t="shared" ref="G12:G14" si="6">F12/C12*100</f>
        <v>31.25</v>
      </c>
      <c r="H12" s="18">
        <v>10.0</v>
      </c>
      <c r="I12" s="15">
        <f t="shared" ref="I12:I15" si="7">H12/C12*100</f>
        <v>62.5</v>
      </c>
      <c r="J12" s="18">
        <v>1.0</v>
      </c>
      <c r="K12" s="15">
        <f t="shared" si="4"/>
        <v>6.25</v>
      </c>
      <c r="L12" s="15">
        <v>7.4</v>
      </c>
      <c r="M12" s="15">
        <v>69.0</v>
      </c>
      <c r="N12" s="23" t="s">
        <v>25</v>
      </c>
    </row>
    <row r="13" ht="14.25" customHeight="1">
      <c r="A13" s="14">
        <v>9.0</v>
      </c>
      <c r="B13" s="18" t="s">
        <v>32</v>
      </c>
      <c r="C13" s="19">
        <v>21.0</v>
      </c>
      <c r="D13" s="18">
        <v>0.0</v>
      </c>
      <c r="E13" s="15">
        <f t="shared" si="5"/>
        <v>0</v>
      </c>
      <c r="F13" s="18">
        <v>6.0</v>
      </c>
      <c r="G13" s="15">
        <f t="shared" si="6"/>
        <v>28.57142857</v>
      </c>
      <c r="H13" s="18">
        <v>9.0</v>
      </c>
      <c r="I13" s="15">
        <f t="shared" si="7"/>
        <v>42.85714286</v>
      </c>
      <c r="J13" s="18">
        <v>6.0</v>
      </c>
      <c r="K13" s="15">
        <f t="shared" si="4"/>
        <v>28.57142857</v>
      </c>
      <c r="L13" s="15">
        <v>7.9</v>
      </c>
      <c r="M13" s="15" t="s">
        <v>40</v>
      </c>
      <c r="N13" s="23" t="s">
        <v>38</v>
      </c>
    </row>
    <row r="14" ht="14.25" customHeight="1">
      <c r="A14" s="14">
        <v>10.0</v>
      </c>
      <c r="B14" s="18" t="s">
        <v>33</v>
      </c>
      <c r="C14" s="19">
        <v>28.0</v>
      </c>
      <c r="D14" s="18">
        <v>0.0</v>
      </c>
      <c r="E14" s="15">
        <f t="shared" si="5"/>
        <v>0</v>
      </c>
      <c r="F14" s="18">
        <v>7.0</v>
      </c>
      <c r="G14" s="15">
        <f t="shared" si="6"/>
        <v>25</v>
      </c>
      <c r="H14" s="18">
        <v>13.0</v>
      </c>
      <c r="I14" s="15">
        <f t="shared" si="7"/>
        <v>46.42857143</v>
      </c>
      <c r="J14" s="18">
        <v>8.0</v>
      </c>
      <c r="K14" s="15">
        <f t="shared" si="4"/>
        <v>28.57142857</v>
      </c>
      <c r="L14" s="15">
        <v>8.1</v>
      </c>
      <c r="M14" s="15">
        <v>75.0</v>
      </c>
      <c r="N14" s="23" t="s">
        <v>38</v>
      </c>
    </row>
    <row r="15" ht="14.25" customHeight="1">
      <c r="A15" s="23"/>
      <c r="B15" s="22"/>
      <c r="C15" s="19">
        <v>257.0</v>
      </c>
      <c r="D15" s="18">
        <v>0.0</v>
      </c>
      <c r="E15" s="15">
        <f t="shared" si="5"/>
        <v>0</v>
      </c>
      <c r="F15" s="18">
        <v>54.0</v>
      </c>
      <c r="G15" s="15">
        <v>21.0</v>
      </c>
      <c r="H15" s="18">
        <v>130.0</v>
      </c>
      <c r="I15" s="15">
        <f t="shared" si="7"/>
        <v>50.58365759</v>
      </c>
      <c r="J15" s="18">
        <v>73.0</v>
      </c>
      <c r="K15" s="15">
        <f t="shared" si="4"/>
        <v>28.40466926</v>
      </c>
      <c r="L15" s="15">
        <v>7.9</v>
      </c>
      <c r="M15" s="15">
        <v>77.5</v>
      </c>
      <c r="N15" s="23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7.43"/>
    <col customWidth="1" min="15" max="26" width="8.71"/>
  </cols>
  <sheetData>
    <row r="1" ht="14.25" customHeight="1">
      <c r="A1" s="1" t="s">
        <v>93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61"/>
      <c r="J2" s="5"/>
      <c r="K2" s="61"/>
      <c r="L2" s="61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62"/>
      <c r="J3" s="8" t="s">
        <v>7</v>
      </c>
      <c r="K3" s="9"/>
      <c r="L3" s="63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64" t="s">
        <v>12</v>
      </c>
      <c r="J4" s="13" t="s">
        <v>15</v>
      </c>
      <c r="K4" s="64" t="s">
        <v>12</v>
      </c>
      <c r="L4" s="64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10" si="1">D5/C5*100</f>
        <v>0</v>
      </c>
      <c r="F5" s="15">
        <v>0.0</v>
      </c>
      <c r="G5" s="15">
        <f t="shared" ref="G5:G10" si="2">F5/C5*100</f>
        <v>0</v>
      </c>
      <c r="H5" s="15">
        <v>0.0</v>
      </c>
      <c r="I5" s="65">
        <f t="shared" ref="I5:I10" si="3">H5/C5*100</f>
        <v>0</v>
      </c>
      <c r="J5" s="15">
        <v>30.0</v>
      </c>
      <c r="K5" s="65">
        <f t="shared" ref="K5:K15" si="4">J5/C5*100</f>
        <v>100</v>
      </c>
      <c r="L5" s="65">
        <v>0.0</v>
      </c>
      <c r="M5" s="15">
        <v>100.0</v>
      </c>
      <c r="N5" s="17" t="s">
        <v>94</v>
      </c>
    </row>
    <row r="6" ht="14.25" customHeight="1">
      <c r="A6" s="14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15">
        <v>0.0</v>
      </c>
      <c r="G6" s="15">
        <f t="shared" si="2"/>
        <v>0</v>
      </c>
      <c r="H6" s="15">
        <v>0.0</v>
      </c>
      <c r="I6" s="65">
        <f t="shared" si="3"/>
        <v>0</v>
      </c>
      <c r="J6" s="15">
        <v>31.0</v>
      </c>
      <c r="K6" s="65">
        <f t="shared" si="4"/>
        <v>100</v>
      </c>
      <c r="L6" s="65">
        <v>0.0</v>
      </c>
      <c r="M6" s="15">
        <v>100.0</v>
      </c>
      <c r="N6" s="17" t="s">
        <v>94</v>
      </c>
    </row>
    <row r="7" ht="14.25" customHeight="1">
      <c r="A7" s="14">
        <v>3.0</v>
      </c>
      <c r="B7" s="18" t="s">
        <v>20</v>
      </c>
      <c r="C7" s="19">
        <v>29.0</v>
      </c>
      <c r="D7" s="22">
        <v>0.0</v>
      </c>
      <c r="E7" s="15">
        <f t="shared" si="1"/>
        <v>0</v>
      </c>
      <c r="F7" s="22">
        <v>0.0</v>
      </c>
      <c r="G7" s="15">
        <f t="shared" si="2"/>
        <v>0</v>
      </c>
      <c r="H7" s="22">
        <v>0.0</v>
      </c>
      <c r="I7" s="65">
        <f t="shared" si="3"/>
        <v>0</v>
      </c>
      <c r="J7" s="22">
        <v>29.0</v>
      </c>
      <c r="K7" s="65">
        <f t="shared" si="4"/>
        <v>100</v>
      </c>
      <c r="L7" s="65">
        <v>10.7</v>
      </c>
      <c r="M7" s="15">
        <v>100.0</v>
      </c>
      <c r="N7" s="22" t="s">
        <v>94</v>
      </c>
    </row>
    <row r="8" ht="14.25" customHeight="1">
      <c r="A8" s="14">
        <v>4.0</v>
      </c>
      <c r="B8" s="18" t="s">
        <v>22</v>
      </c>
      <c r="C8" s="19">
        <v>30.0</v>
      </c>
      <c r="D8" s="22">
        <v>0.0</v>
      </c>
      <c r="E8" s="15">
        <f t="shared" si="1"/>
        <v>0</v>
      </c>
      <c r="F8" s="22">
        <v>0.0</v>
      </c>
      <c r="G8" s="15">
        <f t="shared" si="2"/>
        <v>0</v>
      </c>
      <c r="H8" s="22">
        <v>1.0</v>
      </c>
      <c r="I8" s="65">
        <f t="shared" si="3"/>
        <v>3.333333333</v>
      </c>
      <c r="J8" s="22">
        <v>29.0</v>
      </c>
      <c r="K8" s="65">
        <f t="shared" si="4"/>
        <v>96.66666667</v>
      </c>
      <c r="L8" s="65">
        <v>10.6</v>
      </c>
      <c r="M8" s="15">
        <v>100.0</v>
      </c>
      <c r="N8" s="22" t="s">
        <v>94</v>
      </c>
    </row>
    <row r="9" ht="14.25" customHeight="1">
      <c r="A9" s="14">
        <v>5.0</v>
      </c>
      <c r="B9" s="18" t="s">
        <v>24</v>
      </c>
      <c r="C9" s="19">
        <v>24.0</v>
      </c>
      <c r="D9" s="22">
        <v>0.0</v>
      </c>
      <c r="E9" s="15">
        <f t="shared" si="1"/>
        <v>0</v>
      </c>
      <c r="F9" s="22">
        <v>0.0</v>
      </c>
      <c r="G9" s="15">
        <f t="shared" si="2"/>
        <v>0</v>
      </c>
      <c r="H9" s="22">
        <v>0.0</v>
      </c>
      <c r="I9" s="65">
        <f t="shared" si="3"/>
        <v>0</v>
      </c>
      <c r="J9" s="22">
        <v>24.0</v>
      </c>
      <c r="K9" s="65">
        <f t="shared" si="4"/>
        <v>100</v>
      </c>
      <c r="L9" s="65">
        <v>10.5</v>
      </c>
      <c r="M9" s="15">
        <v>100.0</v>
      </c>
      <c r="N9" s="22" t="s">
        <v>94</v>
      </c>
    </row>
    <row r="10" ht="14.25" customHeight="1">
      <c r="A10" s="14">
        <v>6.0</v>
      </c>
      <c r="B10" s="18" t="s">
        <v>26</v>
      </c>
      <c r="C10" s="19">
        <v>21.0</v>
      </c>
      <c r="D10" s="22">
        <v>0.0</v>
      </c>
      <c r="E10" s="15">
        <f t="shared" si="1"/>
        <v>0</v>
      </c>
      <c r="F10" s="22">
        <v>0.0</v>
      </c>
      <c r="G10" s="15">
        <f t="shared" si="2"/>
        <v>0</v>
      </c>
      <c r="H10" s="22">
        <v>0.0</v>
      </c>
      <c r="I10" s="65">
        <f t="shared" si="3"/>
        <v>0</v>
      </c>
      <c r="J10" s="22">
        <v>21.0</v>
      </c>
      <c r="K10" s="65">
        <f t="shared" si="4"/>
        <v>100</v>
      </c>
      <c r="L10" s="65">
        <v>9.8</v>
      </c>
      <c r="M10" s="15">
        <v>100.0</v>
      </c>
      <c r="N10" s="22" t="s">
        <v>94</v>
      </c>
    </row>
    <row r="11" ht="14.25" customHeight="1">
      <c r="A11" s="14">
        <v>7.0</v>
      </c>
      <c r="B11" s="18" t="s">
        <v>28</v>
      </c>
      <c r="C11" s="19">
        <v>27.0</v>
      </c>
      <c r="D11" s="22">
        <v>0.0</v>
      </c>
      <c r="E11" s="15">
        <v>0.0</v>
      </c>
      <c r="F11" s="22">
        <v>0.0</v>
      </c>
      <c r="G11" s="15">
        <v>0.0</v>
      </c>
      <c r="H11" s="22">
        <v>0.0</v>
      </c>
      <c r="I11" s="65">
        <v>0.0</v>
      </c>
      <c r="J11" s="22">
        <v>27.0</v>
      </c>
      <c r="K11" s="65">
        <f t="shared" si="4"/>
        <v>100</v>
      </c>
      <c r="L11" s="65">
        <v>10.6</v>
      </c>
      <c r="M11" s="15">
        <v>100.0</v>
      </c>
      <c r="N11" s="22" t="s">
        <v>94</v>
      </c>
    </row>
    <row r="12" ht="14.25" customHeight="1">
      <c r="A12" s="14">
        <v>8.0</v>
      </c>
      <c r="B12" s="18" t="s">
        <v>30</v>
      </c>
      <c r="C12" s="19">
        <v>16.0</v>
      </c>
      <c r="D12" s="22">
        <v>0.0</v>
      </c>
      <c r="E12" s="15">
        <f t="shared" ref="E12:E15" si="5">D12/C12*100</f>
        <v>0</v>
      </c>
      <c r="F12" s="22">
        <v>0.0</v>
      </c>
      <c r="G12" s="15">
        <f t="shared" ref="G12:G15" si="6">F12/C12*100</f>
        <v>0</v>
      </c>
      <c r="H12" s="22">
        <v>4.0</v>
      </c>
      <c r="I12" s="65">
        <f t="shared" ref="I12:I15" si="7">H12/C12*100</f>
        <v>25</v>
      </c>
      <c r="J12" s="22">
        <v>12.0</v>
      </c>
      <c r="K12" s="65">
        <f t="shared" si="4"/>
        <v>75</v>
      </c>
      <c r="L12" s="65">
        <v>9.9</v>
      </c>
      <c r="M12" s="15">
        <v>100.0</v>
      </c>
      <c r="N12" s="22" t="s">
        <v>94</v>
      </c>
    </row>
    <row r="13" ht="14.25" customHeight="1">
      <c r="A13" s="14">
        <v>9.0</v>
      </c>
      <c r="B13" s="18" t="s">
        <v>32</v>
      </c>
      <c r="C13" s="19">
        <v>21.0</v>
      </c>
      <c r="D13" s="22">
        <v>0.0</v>
      </c>
      <c r="E13" s="15">
        <f t="shared" si="5"/>
        <v>0</v>
      </c>
      <c r="F13" s="22">
        <v>0.0</v>
      </c>
      <c r="G13" s="15">
        <f t="shared" si="6"/>
        <v>0</v>
      </c>
      <c r="H13" s="22">
        <v>0.0</v>
      </c>
      <c r="I13" s="65">
        <f t="shared" si="7"/>
        <v>0</v>
      </c>
      <c r="J13" s="22">
        <v>21.0</v>
      </c>
      <c r="K13" s="65">
        <f t="shared" si="4"/>
        <v>100</v>
      </c>
      <c r="L13" s="65">
        <v>10.7</v>
      </c>
      <c r="M13" s="15">
        <v>100.0</v>
      </c>
      <c r="N13" s="22" t="s">
        <v>94</v>
      </c>
    </row>
    <row r="14" ht="14.25" customHeight="1">
      <c r="A14" s="14">
        <v>10.0</v>
      </c>
      <c r="B14" s="18" t="s">
        <v>33</v>
      </c>
      <c r="C14" s="19">
        <v>28.0</v>
      </c>
      <c r="D14" s="22">
        <v>0.0</v>
      </c>
      <c r="E14" s="15">
        <f t="shared" si="5"/>
        <v>0</v>
      </c>
      <c r="F14" s="22">
        <v>0.0</v>
      </c>
      <c r="G14" s="15">
        <f t="shared" si="6"/>
        <v>0</v>
      </c>
      <c r="H14" s="22"/>
      <c r="I14" s="65">
        <f t="shared" si="7"/>
        <v>0</v>
      </c>
      <c r="J14" s="22">
        <v>28.0</v>
      </c>
      <c r="K14" s="65">
        <f t="shared" si="4"/>
        <v>100</v>
      </c>
      <c r="L14" s="65">
        <v>10.6</v>
      </c>
      <c r="M14" s="15">
        <v>100.0</v>
      </c>
      <c r="N14" s="22" t="s">
        <v>94</v>
      </c>
    </row>
    <row r="15" ht="14.25" customHeight="1">
      <c r="A15" s="23"/>
      <c r="B15" s="22"/>
      <c r="C15" s="19">
        <v>257.0</v>
      </c>
      <c r="D15" s="22"/>
      <c r="E15" s="15">
        <f t="shared" si="5"/>
        <v>0</v>
      </c>
      <c r="F15" s="22"/>
      <c r="G15" s="15">
        <f t="shared" si="6"/>
        <v>0</v>
      </c>
      <c r="H15" s="22">
        <v>5.0</v>
      </c>
      <c r="I15" s="65">
        <f t="shared" si="7"/>
        <v>1.945525292</v>
      </c>
      <c r="J15" s="22">
        <f>SUM(J5:J14)</f>
        <v>252</v>
      </c>
      <c r="K15" s="65">
        <f t="shared" si="4"/>
        <v>98.05447471</v>
      </c>
      <c r="L15" s="66">
        <f>AVERAGE(L7:L14)</f>
        <v>10.425</v>
      </c>
      <c r="M15" s="15"/>
      <c r="N15" s="22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8.29"/>
    <col customWidth="1" min="15" max="26" width="8.71"/>
  </cols>
  <sheetData>
    <row r="1" ht="14.25" customHeight="1">
      <c r="A1" s="34" t="s">
        <v>95</v>
      </c>
    </row>
    <row r="2" ht="14.25" customHeight="1">
      <c r="A2" s="2"/>
      <c r="B2" s="3"/>
      <c r="C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10" si="1">D5/C5*100</f>
        <v>0</v>
      </c>
      <c r="F5" s="43">
        <v>1.0</v>
      </c>
      <c r="G5" s="25">
        <f t="shared" ref="G5:G10" si="2">F5/C5*100</f>
        <v>3.333333333</v>
      </c>
      <c r="H5" s="15">
        <v>7.0</v>
      </c>
      <c r="I5" s="25">
        <f t="shared" ref="I5:I10" si="3">H5/C5*100</f>
        <v>23.33333333</v>
      </c>
      <c r="J5" s="15">
        <v>21.0</v>
      </c>
      <c r="K5" s="15">
        <f t="shared" ref="K5:K14" si="4">J5/C5*100</f>
        <v>70</v>
      </c>
      <c r="L5" s="15" t="s">
        <v>73</v>
      </c>
      <c r="M5" s="15">
        <v>93.3</v>
      </c>
      <c r="N5" s="17" t="s">
        <v>96</v>
      </c>
    </row>
    <row r="6" ht="14.25" customHeight="1">
      <c r="A6" s="14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43">
        <v>3.0</v>
      </c>
      <c r="G6" s="25">
        <f t="shared" si="2"/>
        <v>9.677419355</v>
      </c>
      <c r="H6" s="15">
        <v>9.0</v>
      </c>
      <c r="I6" s="25">
        <f t="shared" si="3"/>
        <v>29.03225806</v>
      </c>
      <c r="J6" s="15">
        <v>14.0</v>
      </c>
      <c r="K6" s="25">
        <f t="shared" si="4"/>
        <v>45.16129032</v>
      </c>
      <c r="L6" s="15" t="s">
        <v>73</v>
      </c>
      <c r="M6" s="15">
        <v>74.2</v>
      </c>
      <c r="N6" s="17" t="s">
        <v>96</v>
      </c>
    </row>
    <row r="7" ht="14.25" customHeight="1">
      <c r="A7" s="14">
        <v>3.0</v>
      </c>
      <c r="B7" s="36" t="s">
        <v>20</v>
      </c>
      <c r="C7" s="19">
        <v>29.0</v>
      </c>
      <c r="D7" s="36">
        <v>0.0</v>
      </c>
      <c r="E7" s="15">
        <f t="shared" si="1"/>
        <v>0</v>
      </c>
      <c r="F7" s="19">
        <v>1.0</v>
      </c>
      <c r="G7" s="25">
        <f t="shared" si="2"/>
        <v>3.448275862</v>
      </c>
      <c r="H7" s="36">
        <v>14.0</v>
      </c>
      <c r="I7" s="25">
        <f t="shared" si="3"/>
        <v>48.27586207</v>
      </c>
      <c r="J7" s="36">
        <v>14.0</v>
      </c>
      <c r="K7" s="25">
        <f t="shared" si="4"/>
        <v>48.27586207</v>
      </c>
      <c r="L7" s="15">
        <v>9.3</v>
      </c>
      <c r="M7" s="15">
        <v>96.6</v>
      </c>
      <c r="N7" s="37" t="s">
        <v>97</v>
      </c>
    </row>
    <row r="8" ht="14.25" customHeight="1">
      <c r="A8" s="14">
        <v>4.0</v>
      </c>
      <c r="B8" s="36" t="s">
        <v>22</v>
      </c>
      <c r="C8" s="19">
        <v>30.0</v>
      </c>
      <c r="D8" s="36">
        <v>0.0</v>
      </c>
      <c r="E8" s="15">
        <f t="shared" si="1"/>
        <v>0</v>
      </c>
      <c r="F8" s="19">
        <v>10.0</v>
      </c>
      <c r="G8" s="25">
        <f t="shared" si="2"/>
        <v>33.33333333</v>
      </c>
      <c r="H8" s="36">
        <v>5.0</v>
      </c>
      <c r="I8" s="25">
        <f t="shared" si="3"/>
        <v>16.66666667</v>
      </c>
      <c r="J8" s="36">
        <v>10.0</v>
      </c>
      <c r="K8" s="25">
        <f t="shared" si="4"/>
        <v>33.33333333</v>
      </c>
      <c r="L8" s="15">
        <v>7.8</v>
      </c>
      <c r="M8" s="15">
        <v>50.0</v>
      </c>
      <c r="N8" s="17" t="s">
        <v>96</v>
      </c>
    </row>
    <row r="9" ht="14.25" customHeight="1">
      <c r="A9" s="14">
        <v>5.0</v>
      </c>
      <c r="B9" s="36" t="s">
        <v>24</v>
      </c>
      <c r="C9" s="19">
        <v>24.0</v>
      </c>
      <c r="D9" s="36">
        <v>0.0</v>
      </c>
      <c r="E9" s="15">
        <f t="shared" si="1"/>
        <v>0</v>
      </c>
      <c r="F9" s="19">
        <v>4.0</v>
      </c>
      <c r="G9" s="25">
        <f t="shared" si="2"/>
        <v>16.66666667</v>
      </c>
      <c r="H9" s="36">
        <v>6.0</v>
      </c>
      <c r="I9" s="25">
        <f t="shared" si="3"/>
        <v>25</v>
      </c>
      <c r="J9" s="36">
        <v>10.0</v>
      </c>
      <c r="K9" s="25">
        <f t="shared" si="4"/>
        <v>41.66666667</v>
      </c>
      <c r="L9" s="15">
        <v>8.4</v>
      </c>
      <c r="M9" s="15">
        <v>66.7</v>
      </c>
      <c r="N9" s="17" t="s">
        <v>96</v>
      </c>
    </row>
    <row r="10" ht="14.25" customHeight="1">
      <c r="A10" s="14">
        <v>6.0</v>
      </c>
      <c r="B10" s="36" t="s">
        <v>26</v>
      </c>
      <c r="C10" s="19">
        <v>21.0</v>
      </c>
      <c r="D10" s="36">
        <v>0.0</v>
      </c>
      <c r="E10" s="15">
        <f t="shared" si="1"/>
        <v>0</v>
      </c>
      <c r="F10" s="19">
        <v>8.0</v>
      </c>
      <c r="G10" s="25">
        <f t="shared" si="2"/>
        <v>38.0952381</v>
      </c>
      <c r="H10" s="36">
        <v>5.0</v>
      </c>
      <c r="I10" s="25">
        <f t="shared" si="3"/>
        <v>23.80952381</v>
      </c>
      <c r="J10" s="36">
        <v>4.0</v>
      </c>
      <c r="K10" s="25">
        <f t="shared" si="4"/>
        <v>19.04761905</v>
      </c>
      <c r="L10" s="25">
        <v>7.0</v>
      </c>
      <c r="M10" s="15">
        <v>42.8</v>
      </c>
      <c r="N10" s="17" t="s">
        <v>96</v>
      </c>
    </row>
    <row r="11" ht="14.25" customHeight="1">
      <c r="A11" s="14">
        <v>7.0</v>
      </c>
      <c r="B11" s="36" t="s">
        <v>28</v>
      </c>
      <c r="C11" s="19">
        <v>27.0</v>
      </c>
      <c r="D11" s="36">
        <v>0.0</v>
      </c>
      <c r="E11" s="15">
        <v>0.0</v>
      </c>
      <c r="F11" s="19">
        <v>2.0</v>
      </c>
      <c r="G11" s="15">
        <v>10.5</v>
      </c>
      <c r="H11" s="36">
        <v>11.0</v>
      </c>
      <c r="I11" s="25">
        <v>57.8</v>
      </c>
      <c r="J11" s="36">
        <v>6.0</v>
      </c>
      <c r="K11" s="25">
        <f t="shared" si="4"/>
        <v>22.22222222</v>
      </c>
      <c r="L11" s="15">
        <v>8.4</v>
      </c>
      <c r="M11" s="15">
        <v>80.0</v>
      </c>
      <c r="N11" s="17" t="s">
        <v>96</v>
      </c>
    </row>
    <row r="12" ht="14.25" customHeight="1">
      <c r="A12" s="14">
        <v>8.0</v>
      </c>
      <c r="B12" s="36" t="s">
        <v>30</v>
      </c>
      <c r="C12" s="19">
        <v>16.0</v>
      </c>
      <c r="D12" s="36">
        <v>0.0</v>
      </c>
      <c r="E12" s="15">
        <f t="shared" ref="E12:E15" si="5">D12/C12*100</f>
        <v>0</v>
      </c>
      <c r="F12" s="19">
        <v>8.0</v>
      </c>
      <c r="G12" s="15">
        <f t="shared" ref="G12:G14" si="6">F12/C12*100</f>
        <v>50</v>
      </c>
      <c r="H12" s="36">
        <v>4.0</v>
      </c>
      <c r="I12" s="25">
        <f t="shared" ref="I12:I14" si="7">H12/C12*100</f>
        <v>25</v>
      </c>
      <c r="J12" s="36">
        <v>1.0</v>
      </c>
      <c r="K12" s="25">
        <f t="shared" si="4"/>
        <v>6.25</v>
      </c>
      <c r="L12" s="15">
        <v>6.3</v>
      </c>
      <c r="M12" s="15">
        <v>31.3</v>
      </c>
      <c r="N12" s="17" t="s">
        <v>96</v>
      </c>
    </row>
    <row r="13" ht="14.25" customHeight="1">
      <c r="A13" s="14">
        <v>9.0</v>
      </c>
      <c r="B13" s="36" t="s">
        <v>32</v>
      </c>
      <c r="C13" s="19">
        <v>21.0</v>
      </c>
      <c r="D13" s="36">
        <v>0.0</v>
      </c>
      <c r="E13" s="15">
        <f t="shared" si="5"/>
        <v>0</v>
      </c>
      <c r="F13" s="19">
        <v>6.0</v>
      </c>
      <c r="G13" s="25">
        <f t="shared" si="6"/>
        <v>28.57142857</v>
      </c>
      <c r="H13" s="36">
        <v>3.0</v>
      </c>
      <c r="I13" s="25">
        <f t="shared" si="7"/>
        <v>14.28571429</v>
      </c>
      <c r="J13" s="36">
        <v>8.0</v>
      </c>
      <c r="K13" s="25">
        <f t="shared" si="4"/>
        <v>38.0952381</v>
      </c>
      <c r="L13" s="15">
        <v>8.2</v>
      </c>
      <c r="M13" s="15">
        <v>52.4</v>
      </c>
      <c r="N13" s="17" t="s">
        <v>96</v>
      </c>
    </row>
    <row r="14" ht="14.25" customHeight="1">
      <c r="A14" s="14">
        <v>10.0</v>
      </c>
      <c r="B14" s="36" t="s">
        <v>33</v>
      </c>
      <c r="C14" s="19">
        <v>28.0</v>
      </c>
      <c r="D14" s="36">
        <v>0.0</v>
      </c>
      <c r="E14" s="15">
        <f t="shared" si="5"/>
        <v>0</v>
      </c>
      <c r="F14" s="19">
        <v>10.0</v>
      </c>
      <c r="G14" s="25">
        <f t="shared" si="6"/>
        <v>35.71428571</v>
      </c>
      <c r="H14" s="36">
        <v>5.0</v>
      </c>
      <c r="I14" s="25">
        <f t="shared" si="7"/>
        <v>17.85714286</v>
      </c>
      <c r="J14" s="36">
        <v>9.0</v>
      </c>
      <c r="K14" s="25">
        <f t="shared" si="4"/>
        <v>32.14285714</v>
      </c>
      <c r="L14" s="15">
        <v>7.5</v>
      </c>
      <c r="M14" s="15">
        <v>50.0</v>
      </c>
      <c r="N14" s="17" t="s">
        <v>96</v>
      </c>
    </row>
    <row r="15" ht="14.25" customHeight="1">
      <c r="A15" s="38"/>
      <c r="B15" s="37"/>
      <c r="C15" s="19">
        <v>257.0</v>
      </c>
      <c r="D15" s="37">
        <v>0.0</v>
      </c>
      <c r="E15" s="15">
        <f t="shared" si="5"/>
        <v>0</v>
      </c>
      <c r="F15" s="36">
        <f>SUM(F5:F14)</f>
        <v>53</v>
      </c>
      <c r="G15" s="15">
        <v>35.5</v>
      </c>
      <c r="H15" s="36">
        <f>SUM(H5:H14)</f>
        <v>69</v>
      </c>
      <c r="I15" s="15">
        <v>26.8</v>
      </c>
      <c r="J15" s="36">
        <f>SUM(J5:J14)</f>
        <v>97</v>
      </c>
      <c r="K15" s="15">
        <v>37.7</v>
      </c>
      <c r="L15" s="15">
        <v>7.9</v>
      </c>
      <c r="M15" s="15">
        <v>64.5</v>
      </c>
      <c r="N15" s="3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H3:I3"/>
    <mergeCell ref="J3:K3"/>
    <mergeCell ref="A1:N1"/>
    <mergeCell ref="B2:C2"/>
    <mergeCell ref="A3:A4"/>
    <mergeCell ref="B3:B4"/>
    <mergeCell ref="C3:C4"/>
    <mergeCell ref="D3:E3"/>
    <mergeCell ref="F3:G3"/>
    <mergeCell ref="N3:N4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3.29"/>
    <col customWidth="1" min="15" max="26" width="8.71"/>
  </cols>
  <sheetData>
    <row r="1" ht="14.25" customHeight="1">
      <c r="A1" s="67" t="s">
        <v>98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68">
        <v>1.0</v>
      </c>
      <c r="B5" s="69" t="s">
        <v>16</v>
      </c>
      <c r="C5" s="69">
        <v>14.0</v>
      </c>
      <c r="D5" s="13"/>
      <c r="E5" s="15">
        <f t="shared" ref="E5:E15" si="1">D5/C5*100</f>
        <v>0</v>
      </c>
      <c r="F5" s="13"/>
      <c r="G5" s="25">
        <f t="shared" ref="G5:G15" si="2">F5/C5*100</f>
        <v>0</v>
      </c>
      <c r="H5" s="13">
        <v>1.0</v>
      </c>
      <c r="I5" s="25">
        <f t="shared" ref="I5:I15" si="3">H5/C5*100</f>
        <v>7.142857143</v>
      </c>
      <c r="J5" s="13">
        <v>13.0</v>
      </c>
      <c r="K5" s="25">
        <f t="shared" ref="K5:K15" si="4">J5/C5*100</f>
        <v>92.85714286</v>
      </c>
      <c r="L5" s="13"/>
      <c r="M5" s="15">
        <f t="shared" ref="M5:M14" si="5">(J5+H5)/C5*100</f>
        <v>100</v>
      </c>
      <c r="N5" s="22" t="s">
        <v>82</v>
      </c>
    </row>
    <row r="6" ht="14.25" customHeight="1">
      <c r="A6" s="68">
        <v>2.0</v>
      </c>
      <c r="B6" s="69" t="s">
        <v>18</v>
      </c>
      <c r="C6" s="69">
        <v>15.0</v>
      </c>
      <c r="D6" s="13"/>
      <c r="E6" s="15">
        <f t="shared" si="1"/>
        <v>0</v>
      </c>
      <c r="F6" s="13"/>
      <c r="G6" s="25">
        <f t="shared" si="2"/>
        <v>0</v>
      </c>
      <c r="H6" s="13">
        <v>2.0</v>
      </c>
      <c r="I6" s="25">
        <f t="shared" si="3"/>
        <v>13.33333333</v>
      </c>
      <c r="J6" s="13">
        <v>13.0</v>
      </c>
      <c r="K6" s="25">
        <f t="shared" si="4"/>
        <v>86.66666667</v>
      </c>
      <c r="L6" s="13"/>
      <c r="M6" s="15">
        <f t="shared" si="5"/>
        <v>100</v>
      </c>
      <c r="N6" s="22" t="s">
        <v>82</v>
      </c>
    </row>
    <row r="7" ht="14.25" customHeight="1">
      <c r="A7" s="68">
        <v>3.0</v>
      </c>
      <c r="B7" s="69" t="s">
        <v>20</v>
      </c>
      <c r="C7" s="69">
        <v>15.0</v>
      </c>
      <c r="D7" s="13"/>
      <c r="E7" s="15">
        <f t="shared" si="1"/>
        <v>0</v>
      </c>
      <c r="F7" s="13">
        <v>1.0</v>
      </c>
      <c r="G7" s="25">
        <f t="shared" si="2"/>
        <v>6.666666667</v>
      </c>
      <c r="H7" s="13">
        <v>2.0</v>
      </c>
      <c r="I7" s="25">
        <f t="shared" si="3"/>
        <v>13.33333333</v>
      </c>
      <c r="J7" s="13">
        <v>12.0</v>
      </c>
      <c r="K7" s="25">
        <f t="shared" si="4"/>
        <v>80</v>
      </c>
      <c r="L7" s="13">
        <v>10.0</v>
      </c>
      <c r="M7" s="25">
        <f t="shared" si="5"/>
        <v>93.33333333</v>
      </c>
      <c r="N7" s="22" t="s">
        <v>82</v>
      </c>
    </row>
    <row r="8" ht="14.25" customHeight="1">
      <c r="A8" s="68">
        <v>4.0</v>
      </c>
      <c r="B8" s="69" t="s">
        <v>22</v>
      </c>
      <c r="C8" s="69">
        <v>16.0</v>
      </c>
      <c r="D8" s="13"/>
      <c r="E8" s="15">
        <f t="shared" si="1"/>
        <v>0</v>
      </c>
      <c r="F8" s="13"/>
      <c r="G8" s="25">
        <f t="shared" si="2"/>
        <v>0</v>
      </c>
      <c r="H8" s="13">
        <v>1.0</v>
      </c>
      <c r="I8" s="25">
        <f t="shared" si="3"/>
        <v>6.25</v>
      </c>
      <c r="J8" s="13">
        <v>15.0</v>
      </c>
      <c r="K8" s="25">
        <f t="shared" si="4"/>
        <v>93.75</v>
      </c>
      <c r="L8" s="13">
        <v>10.5</v>
      </c>
      <c r="M8" s="15">
        <f t="shared" si="5"/>
        <v>100</v>
      </c>
      <c r="N8" s="22" t="s">
        <v>82</v>
      </c>
    </row>
    <row r="9" ht="14.25" customHeight="1">
      <c r="A9" s="68">
        <v>5.0</v>
      </c>
      <c r="B9" s="69" t="s">
        <v>24</v>
      </c>
      <c r="C9" s="69">
        <v>11.0</v>
      </c>
      <c r="D9" s="13"/>
      <c r="E9" s="15">
        <f t="shared" si="1"/>
        <v>0</v>
      </c>
      <c r="F9" s="13">
        <v>1.0</v>
      </c>
      <c r="G9" s="25">
        <f t="shared" si="2"/>
        <v>9.090909091</v>
      </c>
      <c r="H9" s="13">
        <v>3.0</v>
      </c>
      <c r="I9" s="25">
        <f t="shared" si="3"/>
        <v>27.27272727</v>
      </c>
      <c r="J9" s="13">
        <v>7.0</v>
      </c>
      <c r="K9" s="25">
        <f t="shared" si="4"/>
        <v>63.63636364</v>
      </c>
      <c r="L9" s="13">
        <v>9.5</v>
      </c>
      <c r="M9" s="25">
        <f t="shared" si="5"/>
        <v>90.90909091</v>
      </c>
      <c r="N9" s="22" t="s">
        <v>82</v>
      </c>
    </row>
    <row r="10" ht="14.25" customHeight="1">
      <c r="A10" s="68">
        <v>6.0</v>
      </c>
      <c r="B10" s="69" t="s">
        <v>26</v>
      </c>
      <c r="C10" s="69">
        <v>14.0</v>
      </c>
      <c r="D10" s="13"/>
      <c r="E10" s="15">
        <f t="shared" si="1"/>
        <v>0</v>
      </c>
      <c r="F10" s="13">
        <v>1.0</v>
      </c>
      <c r="G10" s="25">
        <f t="shared" si="2"/>
        <v>7.142857143</v>
      </c>
      <c r="H10" s="13">
        <v>5.0</v>
      </c>
      <c r="I10" s="25">
        <f t="shared" si="3"/>
        <v>35.71428571</v>
      </c>
      <c r="J10" s="13">
        <v>8.0</v>
      </c>
      <c r="K10" s="25">
        <f t="shared" si="4"/>
        <v>57.14285714</v>
      </c>
      <c r="L10" s="13">
        <v>9.7</v>
      </c>
      <c r="M10" s="25">
        <f t="shared" si="5"/>
        <v>92.85714286</v>
      </c>
      <c r="N10" s="22" t="s">
        <v>82</v>
      </c>
    </row>
    <row r="11" ht="14.25" customHeight="1">
      <c r="A11" s="68">
        <v>7.0</v>
      </c>
      <c r="B11" s="69" t="s">
        <v>28</v>
      </c>
      <c r="C11" s="69">
        <v>16.0</v>
      </c>
      <c r="D11" s="13"/>
      <c r="E11" s="15">
        <f t="shared" si="1"/>
        <v>0</v>
      </c>
      <c r="F11" s="13">
        <v>1.0</v>
      </c>
      <c r="G11" s="25">
        <f t="shared" si="2"/>
        <v>6.25</v>
      </c>
      <c r="H11" s="13">
        <v>3.0</v>
      </c>
      <c r="I11" s="25">
        <f t="shared" si="3"/>
        <v>18.75</v>
      </c>
      <c r="J11" s="13">
        <v>12.0</v>
      </c>
      <c r="K11" s="25">
        <f t="shared" si="4"/>
        <v>75</v>
      </c>
      <c r="L11" s="13">
        <v>9.8</v>
      </c>
      <c r="M11" s="25">
        <f t="shared" si="5"/>
        <v>93.75</v>
      </c>
      <c r="N11" s="22" t="s">
        <v>82</v>
      </c>
    </row>
    <row r="12" ht="14.25" customHeight="1">
      <c r="A12" s="68">
        <v>8.0</v>
      </c>
      <c r="B12" s="69" t="s">
        <v>30</v>
      </c>
      <c r="C12" s="69">
        <v>12.0</v>
      </c>
      <c r="D12" s="13"/>
      <c r="E12" s="15">
        <f t="shared" si="1"/>
        <v>0</v>
      </c>
      <c r="F12" s="13">
        <v>3.0</v>
      </c>
      <c r="G12" s="25">
        <f t="shared" si="2"/>
        <v>25</v>
      </c>
      <c r="H12" s="13">
        <v>1.0</v>
      </c>
      <c r="I12" s="25">
        <f t="shared" si="3"/>
        <v>8.333333333</v>
      </c>
      <c r="J12" s="13">
        <v>8.0</v>
      </c>
      <c r="K12" s="25">
        <f t="shared" si="4"/>
        <v>66.66666667</v>
      </c>
      <c r="L12" s="13">
        <v>8.9</v>
      </c>
      <c r="M12" s="15">
        <f t="shared" si="5"/>
        <v>75</v>
      </c>
      <c r="N12" s="22" t="s">
        <v>82</v>
      </c>
    </row>
    <row r="13" ht="14.25" customHeight="1">
      <c r="A13" s="68">
        <v>9.0</v>
      </c>
      <c r="B13" s="18" t="s">
        <v>32</v>
      </c>
      <c r="C13" s="19">
        <v>12.0</v>
      </c>
      <c r="D13" s="22"/>
      <c r="E13" s="15">
        <f t="shared" si="1"/>
        <v>0</v>
      </c>
      <c r="F13" s="18">
        <v>6.0</v>
      </c>
      <c r="G13" s="25">
        <f t="shared" si="2"/>
        <v>50</v>
      </c>
      <c r="H13" s="18">
        <v>3.0</v>
      </c>
      <c r="I13" s="25">
        <f t="shared" si="3"/>
        <v>25</v>
      </c>
      <c r="J13" s="18">
        <v>3.0</v>
      </c>
      <c r="K13" s="25">
        <f t="shared" si="4"/>
        <v>25</v>
      </c>
      <c r="L13" s="15">
        <v>7.2</v>
      </c>
      <c r="M13" s="15">
        <f t="shared" si="5"/>
        <v>50</v>
      </c>
      <c r="N13" s="22" t="s">
        <v>82</v>
      </c>
    </row>
    <row r="14" ht="14.25" customHeight="1">
      <c r="A14" s="68">
        <v>10.0</v>
      </c>
      <c r="B14" s="18" t="s">
        <v>33</v>
      </c>
      <c r="C14" s="19">
        <v>13.0</v>
      </c>
      <c r="D14" s="22"/>
      <c r="E14" s="15">
        <f t="shared" si="1"/>
        <v>0</v>
      </c>
      <c r="F14" s="18">
        <v>2.0</v>
      </c>
      <c r="G14" s="25">
        <f t="shared" si="2"/>
        <v>15.38461538</v>
      </c>
      <c r="H14" s="18">
        <v>3.0</v>
      </c>
      <c r="I14" s="25">
        <f t="shared" si="3"/>
        <v>23.07692308</v>
      </c>
      <c r="J14" s="18">
        <v>8.0</v>
      </c>
      <c r="K14" s="25">
        <f t="shared" si="4"/>
        <v>61.53846154</v>
      </c>
      <c r="L14" s="15">
        <v>9.3</v>
      </c>
      <c r="M14" s="25">
        <f t="shared" si="5"/>
        <v>84.61538462</v>
      </c>
      <c r="N14" s="22" t="s">
        <v>82</v>
      </c>
    </row>
    <row r="15" ht="14.25" customHeight="1">
      <c r="A15" s="70"/>
      <c r="B15" s="71"/>
      <c r="C15" s="72">
        <f>SUM(C5:C14)</f>
        <v>138</v>
      </c>
      <c r="D15" s="71"/>
      <c r="E15" s="73">
        <f t="shared" si="1"/>
        <v>0</v>
      </c>
      <c r="F15" s="74">
        <f>SUM(F5:F14)</f>
        <v>15</v>
      </c>
      <c r="G15" s="75">
        <f t="shared" si="2"/>
        <v>10.86956522</v>
      </c>
      <c r="H15" s="74">
        <f>SUM(H5:H14)</f>
        <v>24</v>
      </c>
      <c r="I15" s="75">
        <f t="shared" si="3"/>
        <v>17.39130435</v>
      </c>
      <c r="J15" s="74">
        <f>SUM(J5:J14)</f>
        <v>99</v>
      </c>
      <c r="K15" s="75">
        <f t="shared" si="4"/>
        <v>71.73913043</v>
      </c>
      <c r="L15" s="75">
        <f>AVERAGE(L7:L14)</f>
        <v>9.3625</v>
      </c>
      <c r="M15" s="73"/>
      <c r="N15" s="71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8.0"/>
    <col customWidth="1" min="15" max="26" width="8.71"/>
  </cols>
  <sheetData>
    <row r="1" ht="14.25" customHeight="1">
      <c r="A1" s="1" t="s">
        <v>99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76">
        <v>1.0</v>
      </c>
      <c r="B5" s="69" t="s">
        <v>16</v>
      </c>
      <c r="C5" s="69">
        <v>15.0</v>
      </c>
      <c r="D5" s="13"/>
      <c r="E5" s="13"/>
      <c r="F5" s="77">
        <v>3.0</v>
      </c>
      <c r="G5" s="77">
        <v>20.0</v>
      </c>
      <c r="H5" s="77">
        <v>8.0</v>
      </c>
      <c r="I5" s="77">
        <v>53.3</v>
      </c>
      <c r="J5" s="77">
        <v>4.0</v>
      </c>
      <c r="K5" s="77">
        <v>26.7</v>
      </c>
      <c r="L5" s="13"/>
      <c r="M5" s="78">
        <v>0.8</v>
      </c>
      <c r="N5" s="79" t="s">
        <v>100</v>
      </c>
    </row>
    <row r="6" ht="14.25" customHeight="1">
      <c r="A6" s="14">
        <v>2.0</v>
      </c>
      <c r="B6" s="15" t="s">
        <v>18</v>
      </c>
      <c r="C6" s="15">
        <v>16.0</v>
      </c>
      <c r="D6" s="15"/>
      <c r="E6" s="15"/>
      <c r="F6" s="80"/>
      <c r="G6" s="80"/>
      <c r="H6" s="80">
        <v>5.0</v>
      </c>
      <c r="I6" s="80">
        <v>31.25</v>
      </c>
      <c r="J6" s="80">
        <v>11.0</v>
      </c>
      <c r="K6" s="80">
        <v>68.75</v>
      </c>
      <c r="L6" s="80"/>
      <c r="M6" s="81">
        <v>0.6875</v>
      </c>
      <c r="N6" s="80" t="s">
        <v>101</v>
      </c>
    </row>
    <row r="7" ht="14.25" customHeight="1">
      <c r="A7" s="14">
        <v>3.0</v>
      </c>
      <c r="B7" s="15" t="s">
        <v>20</v>
      </c>
      <c r="C7" s="15">
        <v>14.0</v>
      </c>
      <c r="D7" s="15"/>
      <c r="E7" s="15"/>
      <c r="F7" s="80"/>
      <c r="G7" s="80"/>
      <c r="H7" s="80"/>
      <c r="I7" s="80"/>
      <c r="J7" s="80">
        <v>14.0</v>
      </c>
      <c r="K7" s="80">
        <v>100.0</v>
      </c>
      <c r="L7" s="80">
        <v>10.4</v>
      </c>
      <c r="M7" s="81">
        <v>1.0</v>
      </c>
      <c r="N7" s="80" t="s">
        <v>100</v>
      </c>
    </row>
    <row r="8" ht="14.25" customHeight="1">
      <c r="A8" s="14">
        <v>4.0</v>
      </c>
      <c r="B8" s="15" t="s">
        <v>22</v>
      </c>
      <c r="C8" s="15">
        <v>14.0</v>
      </c>
      <c r="D8" s="15"/>
      <c r="E8" s="15"/>
      <c r="F8" s="80"/>
      <c r="G8" s="80"/>
      <c r="H8" s="80">
        <v>6.0</v>
      </c>
      <c r="I8" s="80">
        <v>42.8</v>
      </c>
      <c r="J8" s="80">
        <v>8.0</v>
      </c>
      <c r="K8" s="80">
        <v>57.2</v>
      </c>
      <c r="L8" s="80">
        <v>9.9</v>
      </c>
      <c r="M8" s="81">
        <v>0.572</v>
      </c>
      <c r="N8" s="80" t="s">
        <v>101</v>
      </c>
    </row>
    <row r="9" ht="14.25" customHeight="1">
      <c r="A9" s="14">
        <v>5.0</v>
      </c>
      <c r="B9" s="18" t="s">
        <v>24</v>
      </c>
      <c r="C9" s="19">
        <v>13.0</v>
      </c>
      <c r="D9" s="22"/>
      <c r="E9" s="15"/>
      <c r="F9" s="82"/>
      <c r="G9" s="80"/>
      <c r="H9" s="82">
        <v>4.0</v>
      </c>
      <c r="I9" s="80">
        <v>31.0</v>
      </c>
      <c r="J9" s="82">
        <v>9.0</v>
      </c>
      <c r="K9" s="80">
        <v>69.0</v>
      </c>
      <c r="L9" s="80">
        <v>9.7</v>
      </c>
      <c r="M9" s="83">
        <v>0.692</v>
      </c>
      <c r="N9" s="82" t="s">
        <v>100</v>
      </c>
    </row>
    <row r="10" ht="14.25" customHeight="1">
      <c r="A10" s="14">
        <v>6.0</v>
      </c>
      <c r="B10" s="18" t="s">
        <v>26</v>
      </c>
      <c r="C10" s="19">
        <v>8.0</v>
      </c>
      <c r="D10" s="22"/>
      <c r="E10" s="15"/>
      <c r="F10" s="82">
        <v>1.0</v>
      </c>
      <c r="G10" s="80">
        <v>8.0</v>
      </c>
      <c r="H10" s="82">
        <v>1.0</v>
      </c>
      <c r="I10" s="80">
        <v>8.0</v>
      </c>
      <c r="J10" s="82">
        <v>6.0</v>
      </c>
      <c r="K10" s="80">
        <v>84.0</v>
      </c>
      <c r="L10" s="80">
        <v>8.2</v>
      </c>
      <c r="M10" s="83">
        <v>0.461</v>
      </c>
      <c r="N10" s="82" t="s">
        <v>100</v>
      </c>
    </row>
    <row r="11" ht="14.25" customHeight="1">
      <c r="A11" s="14">
        <v>7.0</v>
      </c>
      <c r="B11" s="18" t="s">
        <v>28</v>
      </c>
      <c r="C11" s="19">
        <v>11.0</v>
      </c>
      <c r="D11" s="22"/>
      <c r="E11" s="15"/>
      <c r="F11" s="82"/>
      <c r="G11" s="80"/>
      <c r="H11" s="82"/>
      <c r="I11" s="80"/>
      <c r="J11" s="82">
        <v>11.0</v>
      </c>
      <c r="K11" s="80">
        <v>100.0</v>
      </c>
      <c r="L11" s="80">
        <v>10.4</v>
      </c>
      <c r="M11" s="81">
        <v>1.0</v>
      </c>
      <c r="N11" s="82" t="s">
        <v>100</v>
      </c>
    </row>
    <row r="12" ht="14.25" customHeight="1">
      <c r="A12" s="14">
        <v>8.0</v>
      </c>
      <c r="B12" s="18" t="s">
        <v>30</v>
      </c>
      <c r="C12" s="19">
        <v>4.0</v>
      </c>
      <c r="D12" s="22"/>
      <c r="E12" s="15"/>
      <c r="F12" s="82"/>
      <c r="G12" s="80"/>
      <c r="H12" s="82">
        <v>1.0</v>
      </c>
      <c r="I12" s="80">
        <v>25.0</v>
      </c>
      <c r="J12" s="82">
        <v>3.0</v>
      </c>
      <c r="K12" s="80">
        <v>75.0</v>
      </c>
      <c r="L12" s="80">
        <v>9.7</v>
      </c>
      <c r="M12" s="81">
        <v>0.75</v>
      </c>
      <c r="N12" s="82" t="s">
        <v>100</v>
      </c>
    </row>
    <row r="13" ht="14.25" customHeight="1">
      <c r="A13" s="14">
        <v>9.0</v>
      </c>
      <c r="B13" s="18" t="s">
        <v>32</v>
      </c>
      <c r="C13" s="19">
        <v>9.0</v>
      </c>
      <c r="D13" s="22"/>
      <c r="E13" s="15"/>
      <c r="F13" s="82"/>
      <c r="G13" s="80"/>
      <c r="H13" s="82">
        <v>1.0</v>
      </c>
      <c r="I13" s="80">
        <v>11.0</v>
      </c>
      <c r="J13" s="82">
        <v>8.0</v>
      </c>
      <c r="K13" s="80">
        <v>89.0</v>
      </c>
      <c r="L13" s="80">
        <v>10.4</v>
      </c>
      <c r="M13" s="81">
        <v>0.89</v>
      </c>
      <c r="N13" s="82" t="s">
        <v>100</v>
      </c>
    </row>
    <row r="14" ht="14.25" customHeight="1">
      <c r="A14" s="14">
        <v>10.0</v>
      </c>
      <c r="B14" s="18" t="s">
        <v>33</v>
      </c>
      <c r="C14" s="19">
        <v>15.0</v>
      </c>
      <c r="D14" s="22"/>
      <c r="E14" s="15"/>
      <c r="F14" s="82"/>
      <c r="G14" s="80"/>
      <c r="H14" s="82">
        <v>2.0</v>
      </c>
      <c r="I14" s="80">
        <v>13.3</v>
      </c>
      <c r="J14" s="82">
        <v>13.0</v>
      </c>
      <c r="K14" s="80">
        <v>86.7</v>
      </c>
      <c r="L14" s="80">
        <v>10.1</v>
      </c>
      <c r="M14" s="81">
        <v>0.87</v>
      </c>
      <c r="N14" s="82" t="s">
        <v>100</v>
      </c>
    </row>
    <row r="15" ht="14.25" customHeight="1">
      <c r="A15" s="84"/>
      <c r="B15" s="85"/>
      <c r="C15" s="86">
        <f>SUM(C5:C14)</f>
        <v>119</v>
      </c>
      <c r="D15" s="85"/>
      <c r="E15" s="87"/>
      <c r="F15" s="88">
        <v>4.0</v>
      </c>
      <c r="G15" s="89">
        <v>0.045</v>
      </c>
      <c r="H15" s="88">
        <f>SUM(H5:H14)</f>
        <v>28</v>
      </c>
      <c r="I15" s="89">
        <v>0.269</v>
      </c>
      <c r="J15" s="88">
        <f>SUM(J5:J14)</f>
        <v>87</v>
      </c>
      <c r="K15" s="90">
        <f>AVERAGE(K5:K14)</f>
        <v>75.635</v>
      </c>
      <c r="L15" s="90">
        <f>AVERAGE(L7:L14)</f>
        <v>9.85</v>
      </c>
      <c r="M15" s="91">
        <f>AVERAGE(M5:M14)</f>
        <v>0.77225</v>
      </c>
      <c r="N15" s="8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5.29"/>
    <col customWidth="1" min="15" max="26" width="8.71"/>
  </cols>
  <sheetData>
    <row r="1" ht="14.25" customHeight="1">
      <c r="A1" s="1" t="s">
        <v>102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/>
      <c r="E5" s="15">
        <f t="shared" ref="E5:E10" si="1">D5/C5*100</f>
        <v>0</v>
      </c>
      <c r="F5" s="15"/>
      <c r="G5" s="15">
        <f t="shared" ref="G5:G10" si="2">F5/C5*100</f>
        <v>0</v>
      </c>
      <c r="H5" s="42">
        <v>5.0</v>
      </c>
      <c r="I5" s="15">
        <f t="shared" ref="I5:I10" si="3">H5/C5*100</f>
        <v>16.66666667</v>
      </c>
      <c r="J5" s="42">
        <v>25.0</v>
      </c>
      <c r="K5" s="15">
        <f t="shared" ref="K5:K10" si="4">J5/C5*100</f>
        <v>83.33333333</v>
      </c>
      <c r="L5" s="15"/>
      <c r="M5" s="15">
        <v>83.3</v>
      </c>
      <c r="N5" s="17" t="s">
        <v>101</v>
      </c>
    </row>
    <row r="6" ht="14.25" customHeight="1">
      <c r="A6" s="14">
        <v>2.0</v>
      </c>
      <c r="B6" s="15" t="s">
        <v>18</v>
      </c>
      <c r="C6" s="15">
        <v>31.0</v>
      </c>
      <c r="D6" s="15"/>
      <c r="E6" s="15">
        <f t="shared" si="1"/>
        <v>0</v>
      </c>
      <c r="F6" s="15"/>
      <c r="G6" s="15">
        <f t="shared" si="2"/>
        <v>0</v>
      </c>
      <c r="H6" s="42">
        <v>7.0</v>
      </c>
      <c r="I6" s="15">
        <f t="shared" si="3"/>
        <v>22.58064516</v>
      </c>
      <c r="J6" s="42">
        <v>24.0</v>
      </c>
      <c r="K6" s="15">
        <f t="shared" si="4"/>
        <v>77.41935484</v>
      </c>
      <c r="L6" s="15"/>
      <c r="M6" s="15">
        <v>77.4</v>
      </c>
      <c r="N6" s="17"/>
    </row>
    <row r="7" ht="14.25" customHeight="1">
      <c r="A7" s="14">
        <v>3.0</v>
      </c>
      <c r="B7" s="18" t="s">
        <v>20</v>
      </c>
      <c r="C7" s="19">
        <v>29.0</v>
      </c>
      <c r="D7" s="22"/>
      <c r="E7" s="15">
        <f t="shared" si="1"/>
        <v>0</v>
      </c>
      <c r="F7" s="22"/>
      <c r="G7" s="15">
        <f t="shared" si="2"/>
        <v>0</v>
      </c>
      <c r="H7" s="22">
        <v>11.0</v>
      </c>
      <c r="I7" s="15">
        <f t="shared" si="3"/>
        <v>37.93103448</v>
      </c>
      <c r="J7" s="22">
        <v>18.0</v>
      </c>
      <c r="K7" s="15">
        <f t="shared" si="4"/>
        <v>62.06896552</v>
      </c>
      <c r="L7" s="15">
        <v>10.5</v>
      </c>
      <c r="M7" s="15">
        <v>62.0</v>
      </c>
      <c r="N7" s="22"/>
    </row>
    <row r="8" ht="14.25" customHeight="1">
      <c r="A8" s="14">
        <v>4.0</v>
      </c>
      <c r="B8" s="18" t="s">
        <v>22</v>
      </c>
      <c r="C8" s="19">
        <v>30.0</v>
      </c>
      <c r="D8" s="22"/>
      <c r="E8" s="15">
        <f t="shared" si="1"/>
        <v>0</v>
      </c>
      <c r="F8" s="22"/>
      <c r="G8" s="15">
        <f t="shared" si="2"/>
        <v>0</v>
      </c>
      <c r="H8" s="22">
        <v>7.0</v>
      </c>
      <c r="I8" s="15">
        <f t="shared" si="3"/>
        <v>23.33333333</v>
      </c>
      <c r="J8" s="22">
        <v>23.0</v>
      </c>
      <c r="K8" s="15">
        <f t="shared" si="4"/>
        <v>76.66666667</v>
      </c>
      <c r="L8" s="15">
        <v>10.6</v>
      </c>
      <c r="M8" s="15">
        <v>76.6</v>
      </c>
      <c r="N8" s="22"/>
    </row>
    <row r="9" ht="14.25" customHeight="1">
      <c r="A9" s="14">
        <v>5.0</v>
      </c>
      <c r="B9" s="18" t="s">
        <v>24</v>
      </c>
      <c r="C9" s="19">
        <v>24.0</v>
      </c>
      <c r="D9" s="22"/>
      <c r="E9" s="15">
        <f t="shared" si="1"/>
        <v>0</v>
      </c>
      <c r="F9" s="22"/>
      <c r="G9" s="15">
        <f t="shared" si="2"/>
        <v>0</v>
      </c>
      <c r="H9" s="22">
        <v>7.0</v>
      </c>
      <c r="I9" s="15">
        <f t="shared" si="3"/>
        <v>29.16666667</v>
      </c>
      <c r="J9" s="22">
        <v>17.0</v>
      </c>
      <c r="K9" s="15">
        <f t="shared" si="4"/>
        <v>70.83333333</v>
      </c>
      <c r="L9" s="15">
        <v>10.2</v>
      </c>
      <c r="M9" s="15">
        <v>70.0</v>
      </c>
      <c r="N9" s="22"/>
    </row>
    <row r="10" ht="14.25" customHeight="1">
      <c r="A10" s="14">
        <v>6.0</v>
      </c>
      <c r="B10" s="18" t="s">
        <v>26</v>
      </c>
      <c r="C10" s="19">
        <v>21.0</v>
      </c>
      <c r="D10" s="22"/>
      <c r="E10" s="15">
        <f t="shared" si="1"/>
        <v>0</v>
      </c>
      <c r="F10" s="22"/>
      <c r="G10" s="15">
        <f t="shared" si="2"/>
        <v>0</v>
      </c>
      <c r="H10" s="22">
        <v>12.0</v>
      </c>
      <c r="I10" s="15">
        <f t="shared" si="3"/>
        <v>57.14285714</v>
      </c>
      <c r="J10" s="22">
        <v>9.0</v>
      </c>
      <c r="K10" s="15">
        <f t="shared" si="4"/>
        <v>42.85714286</v>
      </c>
      <c r="L10" s="15">
        <v>9.2</v>
      </c>
      <c r="M10" s="15">
        <v>42.8</v>
      </c>
      <c r="N10" s="22"/>
    </row>
    <row r="11" ht="14.25" customHeight="1">
      <c r="A11" s="14"/>
      <c r="B11" s="18"/>
      <c r="C11" s="19">
        <f>SUM(C5:C10)</f>
        <v>165</v>
      </c>
      <c r="D11" s="22"/>
      <c r="E11" s="15"/>
      <c r="F11" s="22"/>
      <c r="G11" s="15"/>
      <c r="H11" s="22">
        <f>SUM(H5:H10)</f>
        <v>49</v>
      </c>
      <c r="I11" s="15">
        <f>AVERAGE(I5:I10)</f>
        <v>31.13686724</v>
      </c>
      <c r="J11" s="22">
        <f>SUM(J5:J10)</f>
        <v>116</v>
      </c>
      <c r="K11" s="15">
        <f>AVERAGE(K5:K10)</f>
        <v>68.86313276</v>
      </c>
      <c r="L11" s="15">
        <f>AVERAGE(L7:L10)</f>
        <v>10.125</v>
      </c>
      <c r="M11" s="15">
        <f>AVERAGE(M5:M10)</f>
        <v>68.68333333</v>
      </c>
      <c r="N11" s="22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6.0"/>
    <col customWidth="1" min="15" max="26" width="8.71"/>
  </cols>
  <sheetData>
    <row r="1" ht="14.25" customHeight="1">
      <c r="A1" s="1" t="s">
        <v>41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9" si="1">D5/C5*100</f>
        <v>0</v>
      </c>
      <c r="F5" s="15">
        <v>6.0</v>
      </c>
      <c r="G5" s="15">
        <f t="shared" ref="G5:G9" si="2">F5/C5*100</f>
        <v>20</v>
      </c>
      <c r="H5" s="15">
        <v>15.0</v>
      </c>
      <c r="I5" s="15">
        <f t="shared" ref="I5:I9" si="3">H5/C5*100</f>
        <v>50</v>
      </c>
      <c r="J5" s="15">
        <v>9.0</v>
      </c>
      <c r="K5" s="15">
        <f t="shared" ref="K5:K9" si="4">J5/C5*100</f>
        <v>30</v>
      </c>
      <c r="L5" s="15"/>
      <c r="M5" s="15">
        <v>80.0</v>
      </c>
      <c r="N5" s="17" t="s">
        <v>42</v>
      </c>
    </row>
    <row r="6" ht="14.25" customHeight="1">
      <c r="A6" s="14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15">
        <v>11.0</v>
      </c>
      <c r="G6" s="25">
        <f t="shared" si="2"/>
        <v>35.48387097</v>
      </c>
      <c r="H6" s="15">
        <v>13.0</v>
      </c>
      <c r="I6" s="25">
        <f t="shared" si="3"/>
        <v>41.93548387</v>
      </c>
      <c r="J6" s="15">
        <v>7.0</v>
      </c>
      <c r="K6" s="25">
        <f t="shared" si="4"/>
        <v>22.58064516</v>
      </c>
      <c r="L6" s="15"/>
      <c r="M6" s="15">
        <v>64.5</v>
      </c>
      <c r="N6" s="17" t="s">
        <v>42</v>
      </c>
    </row>
    <row r="7" ht="14.25" customHeight="1">
      <c r="A7" s="14">
        <v>3.0</v>
      </c>
      <c r="B7" s="18" t="s">
        <v>20</v>
      </c>
      <c r="C7" s="19">
        <v>29.0</v>
      </c>
      <c r="D7" s="20">
        <v>0.0</v>
      </c>
      <c r="E7" s="15">
        <f t="shared" si="1"/>
        <v>0</v>
      </c>
      <c r="F7" s="20">
        <v>9.0</v>
      </c>
      <c r="G7" s="25">
        <f t="shared" si="2"/>
        <v>31.03448276</v>
      </c>
      <c r="H7" s="20">
        <v>15.0</v>
      </c>
      <c r="I7" s="25">
        <f t="shared" si="3"/>
        <v>51.72413793</v>
      </c>
      <c r="J7" s="20">
        <v>5.0</v>
      </c>
      <c r="K7" s="25">
        <f t="shared" si="4"/>
        <v>17.24137931</v>
      </c>
      <c r="L7" s="15">
        <v>7.6</v>
      </c>
      <c r="M7" s="15">
        <v>68.9</v>
      </c>
      <c r="N7" s="22" t="s">
        <v>42</v>
      </c>
    </row>
    <row r="8" ht="14.25" customHeight="1">
      <c r="A8" s="14">
        <v>4.0</v>
      </c>
      <c r="B8" s="18" t="s">
        <v>22</v>
      </c>
      <c r="C8" s="19">
        <v>30.0</v>
      </c>
      <c r="D8" s="20">
        <v>0.0</v>
      </c>
      <c r="E8" s="15">
        <f t="shared" si="1"/>
        <v>0</v>
      </c>
      <c r="F8" s="20">
        <v>7.0</v>
      </c>
      <c r="G8" s="25">
        <f t="shared" si="2"/>
        <v>23.33333333</v>
      </c>
      <c r="H8" s="20">
        <v>13.0</v>
      </c>
      <c r="I8" s="25">
        <f t="shared" si="3"/>
        <v>43.33333333</v>
      </c>
      <c r="J8" s="20">
        <v>10.0</v>
      </c>
      <c r="K8" s="25">
        <f t="shared" si="4"/>
        <v>33.33333333</v>
      </c>
      <c r="L8" s="15">
        <v>8.2</v>
      </c>
      <c r="M8" s="15">
        <v>76.6</v>
      </c>
      <c r="N8" s="22" t="s">
        <v>43</v>
      </c>
    </row>
    <row r="9" ht="14.25" customHeight="1">
      <c r="A9" s="23"/>
      <c r="B9" s="22"/>
      <c r="C9" s="26">
        <v>120.0</v>
      </c>
      <c r="D9" s="27">
        <v>0.0</v>
      </c>
      <c r="E9" s="28">
        <f t="shared" si="1"/>
        <v>0</v>
      </c>
      <c r="F9" s="27">
        <v>33.0</v>
      </c>
      <c r="G9" s="28">
        <f t="shared" si="2"/>
        <v>27.5</v>
      </c>
      <c r="H9" s="27">
        <v>56.0</v>
      </c>
      <c r="I9" s="29">
        <f t="shared" si="3"/>
        <v>46.66666667</v>
      </c>
      <c r="J9" s="27">
        <v>31.0</v>
      </c>
      <c r="K9" s="29">
        <f t="shared" si="4"/>
        <v>25.83333333</v>
      </c>
      <c r="L9" s="28">
        <v>7.9</v>
      </c>
      <c r="M9" s="28">
        <v>72.5</v>
      </c>
      <c r="N9" s="22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7.86"/>
    <col customWidth="1" min="15" max="26" width="8.71"/>
  </cols>
  <sheetData>
    <row r="1" ht="14.25" customHeight="1">
      <c r="A1" s="1" t="s">
        <v>44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45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30" t="s">
        <v>46</v>
      </c>
      <c r="C5" s="15">
        <v>120.0</v>
      </c>
      <c r="D5" s="15">
        <v>0.0</v>
      </c>
      <c r="E5" s="15">
        <f t="shared" ref="E5:E8" si="1">D5/C5*100</f>
        <v>0</v>
      </c>
      <c r="F5" s="31">
        <v>33.0</v>
      </c>
      <c r="G5" s="25">
        <f t="shared" ref="G5:G8" si="2">F5/C5*100</f>
        <v>27.5</v>
      </c>
      <c r="H5" s="31">
        <v>56.0</v>
      </c>
      <c r="I5" s="25">
        <f t="shared" ref="I5:I8" si="3">H5/C5*100</f>
        <v>46.66666667</v>
      </c>
      <c r="J5" s="15">
        <v>31.0</v>
      </c>
      <c r="K5" s="25">
        <f t="shared" ref="K5:K8" si="4">J5/C5*100</f>
        <v>25.83333333</v>
      </c>
      <c r="L5" s="15">
        <v>7.9</v>
      </c>
      <c r="M5" s="15">
        <v>72.5</v>
      </c>
      <c r="N5" s="17" t="s">
        <v>47</v>
      </c>
    </row>
    <row r="6" ht="14.25" customHeight="1">
      <c r="A6" s="14">
        <v>2.0</v>
      </c>
      <c r="B6" s="28" t="s">
        <v>48</v>
      </c>
      <c r="C6" s="15">
        <v>137.0</v>
      </c>
      <c r="D6" s="15">
        <v>0.0</v>
      </c>
      <c r="E6" s="15">
        <f t="shared" si="1"/>
        <v>0</v>
      </c>
      <c r="F6" s="15">
        <v>59.0</v>
      </c>
      <c r="G6" s="25">
        <f t="shared" si="2"/>
        <v>43.06569343</v>
      </c>
      <c r="H6" s="15">
        <v>57.0</v>
      </c>
      <c r="I6" s="25">
        <f t="shared" si="3"/>
        <v>41.60583942</v>
      </c>
      <c r="J6" s="15">
        <v>21.0</v>
      </c>
      <c r="K6" s="25">
        <f t="shared" si="4"/>
        <v>15.32846715</v>
      </c>
      <c r="L6" s="15">
        <v>6.9</v>
      </c>
      <c r="M6" s="15">
        <v>56.9</v>
      </c>
      <c r="N6" s="17" t="s">
        <v>49</v>
      </c>
    </row>
    <row r="7" ht="14.25" customHeight="1">
      <c r="A7" s="14">
        <v>3.0</v>
      </c>
      <c r="B7" s="32" t="s">
        <v>50</v>
      </c>
      <c r="C7" s="19">
        <v>137.0</v>
      </c>
      <c r="D7" s="18">
        <v>0.0</v>
      </c>
      <c r="E7" s="15">
        <f t="shared" si="1"/>
        <v>0</v>
      </c>
      <c r="F7" s="18">
        <v>59.0</v>
      </c>
      <c r="G7" s="25">
        <f t="shared" si="2"/>
        <v>43.06569343</v>
      </c>
      <c r="H7" s="18">
        <v>58.0</v>
      </c>
      <c r="I7" s="25">
        <f t="shared" si="3"/>
        <v>42.33576642</v>
      </c>
      <c r="J7" s="18">
        <v>20.0</v>
      </c>
      <c r="K7" s="25">
        <f t="shared" si="4"/>
        <v>14.59854015</v>
      </c>
      <c r="L7" s="15">
        <v>7.0</v>
      </c>
      <c r="M7" s="15">
        <v>56.9</v>
      </c>
      <c r="N7" s="17" t="s">
        <v>49</v>
      </c>
    </row>
    <row r="8" ht="14.25" customHeight="1">
      <c r="A8" s="23"/>
      <c r="B8" s="22"/>
      <c r="C8" s="26">
        <v>394.0</v>
      </c>
      <c r="D8" s="32">
        <v>0.0</v>
      </c>
      <c r="E8" s="28">
        <f t="shared" si="1"/>
        <v>0</v>
      </c>
      <c r="F8" s="27">
        <v>151.0</v>
      </c>
      <c r="G8" s="29">
        <f t="shared" si="2"/>
        <v>38.3248731</v>
      </c>
      <c r="H8" s="27">
        <v>171.0</v>
      </c>
      <c r="I8" s="29">
        <f t="shared" si="3"/>
        <v>43.40101523</v>
      </c>
      <c r="J8" s="27">
        <v>72.0</v>
      </c>
      <c r="K8" s="29">
        <f t="shared" si="4"/>
        <v>18.27411168</v>
      </c>
      <c r="L8" s="28">
        <v>7.3</v>
      </c>
      <c r="M8" s="28">
        <v>61.7</v>
      </c>
      <c r="N8" s="22"/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5.14"/>
    <col customWidth="1" min="15" max="26" width="8.71"/>
  </cols>
  <sheetData>
    <row r="1" ht="14.25" customHeight="1">
      <c r="A1" s="1" t="s">
        <v>51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8" t="s">
        <v>52</v>
      </c>
      <c r="C5" s="19">
        <v>24.0</v>
      </c>
      <c r="D5" s="22">
        <v>0.0</v>
      </c>
      <c r="E5" s="15">
        <f t="shared" ref="E5:E6" si="1">D5/C5*100</f>
        <v>0</v>
      </c>
      <c r="F5" s="22">
        <v>7.0</v>
      </c>
      <c r="G5" s="25">
        <f t="shared" ref="G5:G6" si="2">F5/C5*100</f>
        <v>29.16666667</v>
      </c>
      <c r="H5" s="22">
        <v>10.0</v>
      </c>
      <c r="I5" s="25">
        <f t="shared" ref="I5:I6" si="3">H5/C5*100</f>
        <v>41.66666667</v>
      </c>
      <c r="J5" s="22">
        <v>7.0</v>
      </c>
      <c r="K5" s="25">
        <f t="shared" ref="K5:K11" si="4">J5/C5*100</f>
        <v>29.16666667</v>
      </c>
      <c r="L5" s="15">
        <v>7.8</v>
      </c>
      <c r="M5" s="15">
        <v>70.9</v>
      </c>
      <c r="N5" s="22" t="s">
        <v>53</v>
      </c>
    </row>
    <row r="6" ht="14.25" customHeight="1">
      <c r="A6" s="14">
        <v>2.0</v>
      </c>
      <c r="B6" s="18" t="s">
        <v>54</v>
      </c>
      <c r="C6" s="19">
        <v>21.0</v>
      </c>
      <c r="D6" s="22">
        <v>0.0</v>
      </c>
      <c r="E6" s="15">
        <f t="shared" si="1"/>
        <v>0</v>
      </c>
      <c r="F6" s="22">
        <v>10.0</v>
      </c>
      <c r="G6" s="25">
        <f t="shared" si="2"/>
        <v>47.61904762</v>
      </c>
      <c r="H6" s="22">
        <v>9.0</v>
      </c>
      <c r="I6" s="25">
        <f t="shared" si="3"/>
        <v>42.85714286</v>
      </c>
      <c r="J6" s="22">
        <v>2.0</v>
      </c>
      <c r="K6" s="25">
        <f t="shared" si="4"/>
        <v>9.523809524</v>
      </c>
      <c r="L6" s="15">
        <v>6.6</v>
      </c>
      <c r="M6" s="15">
        <v>52.4</v>
      </c>
      <c r="N6" s="22" t="s">
        <v>53</v>
      </c>
    </row>
    <row r="7" ht="14.25" customHeight="1">
      <c r="A7" s="14">
        <v>3.0</v>
      </c>
      <c r="B7" s="18" t="s">
        <v>55</v>
      </c>
      <c r="C7" s="19">
        <v>27.0</v>
      </c>
      <c r="D7" s="22">
        <v>0.0</v>
      </c>
      <c r="E7" s="15">
        <v>0.0</v>
      </c>
      <c r="F7" s="22">
        <v>7.0</v>
      </c>
      <c r="G7" s="15">
        <v>26.0</v>
      </c>
      <c r="H7" s="22">
        <v>17.0</v>
      </c>
      <c r="I7" s="15">
        <v>63.0</v>
      </c>
      <c r="J7" s="22">
        <v>3.0</v>
      </c>
      <c r="K7" s="31">
        <f t="shared" si="4"/>
        <v>11.11111111</v>
      </c>
      <c r="L7" s="15">
        <v>7.6</v>
      </c>
      <c r="M7" s="15">
        <v>74.0</v>
      </c>
      <c r="N7" s="22" t="s">
        <v>53</v>
      </c>
    </row>
    <row r="8" ht="14.25" customHeight="1">
      <c r="A8" s="14">
        <v>4.0</v>
      </c>
      <c r="B8" s="18" t="s">
        <v>56</v>
      </c>
      <c r="C8" s="19">
        <v>16.0</v>
      </c>
      <c r="D8" s="22">
        <v>0.0</v>
      </c>
      <c r="E8" s="15">
        <f t="shared" ref="E8:E11" si="5">D8/C8*100</f>
        <v>0</v>
      </c>
      <c r="F8" s="22">
        <v>11.0</v>
      </c>
      <c r="G8" s="31">
        <f t="shared" ref="G8:G11" si="6">F8/C8*100</f>
        <v>68.75</v>
      </c>
      <c r="H8" s="22">
        <v>4.0</v>
      </c>
      <c r="I8" s="31">
        <f t="shared" ref="I8:I11" si="7">H8/C8*100</f>
        <v>25</v>
      </c>
      <c r="J8" s="22">
        <v>1.0</v>
      </c>
      <c r="K8" s="31">
        <f t="shared" si="4"/>
        <v>6.25</v>
      </c>
      <c r="L8" s="15">
        <v>5.8</v>
      </c>
      <c r="M8" s="15">
        <v>31.0</v>
      </c>
      <c r="N8" s="22" t="s">
        <v>53</v>
      </c>
    </row>
    <row r="9" ht="14.25" customHeight="1">
      <c r="A9" s="14">
        <v>5.0</v>
      </c>
      <c r="B9" s="18" t="s">
        <v>57</v>
      </c>
      <c r="C9" s="19">
        <v>21.0</v>
      </c>
      <c r="D9" s="22">
        <v>0.0</v>
      </c>
      <c r="E9" s="15">
        <f t="shared" si="5"/>
        <v>0</v>
      </c>
      <c r="F9" s="22">
        <v>11.0</v>
      </c>
      <c r="G9" s="31">
        <f t="shared" si="6"/>
        <v>52.38095238</v>
      </c>
      <c r="H9" s="22">
        <v>6.0</v>
      </c>
      <c r="I9" s="31">
        <f t="shared" si="7"/>
        <v>28.57142857</v>
      </c>
      <c r="J9" s="22">
        <v>4.0</v>
      </c>
      <c r="K9" s="31">
        <f t="shared" si="4"/>
        <v>19.04761905</v>
      </c>
      <c r="L9" s="15">
        <v>6.8</v>
      </c>
      <c r="M9" s="15">
        <v>48.0</v>
      </c>
      <c r="N9" s="22" t="s">
        <v>42</v>
      </c>
    </row>
    <row r="10" ht="14.25" customHeight="1">
      <c r="A10" s="14">
        <v>6.0</v>
      </c>
      <c r="B10" s="18" t="s">
        <v>58</v>
      </c>
      <c r="C10" s="19">
        <v>28.0</v>
      </c>
      <c r="D10" s="22">
        <v>0.0</v>
      </c>
      <c r="E10" s="15">
        <f t="shared" si="5"/>
        <v>0</v>
      </c>
      <c r="F10" s="22">
        <v>13.0</v>
      </c>
      <c r="G10" s="25">
        <f t="shared" si="6"/>
        <v>46.42857143</v>
      </c>
      <c r="H10" s="22">
        <v>11.0</v>
      </c>
      <c r="I10" s="25">
        <f t="shared" si="7"/>
        <v>39.28571429</v>
      </c>
      <c r="J10" s="22">
        <v>4.0</v>
      </c>
      <c r="K10" s="25">
        <f t="shared" si="4"/>
        <v>14.28571429</v>
      </c>
      <c r="L10" s="15">
        <v>6.8</v>
      </c>
      <c r="M10" s="15">
        <v>53.6</v>
      </c>
      <c r="N10" s="22" t="s">
        <v>53</v>
      </c>
    </row>
    <row r="11" ht="14.25" customHeight="1">
      <c r="A11" s="23"/>
      <c r="B11" s="22"/>
      <c r="C11" s="26">
        <v>137.0</v>
      </c>
      <c r="D11" s="33">
        <v>0.0</v>
      </c>
      <c r="E11" s="28">
        <f t="shared" si="5"/>
        <v>0</v>
      </c>
      <c r="F11" s="33">
        <v>59.0</v>
      </c>
      <c r="G11" s="29">
        <f t="shared" si="6"/>
        <v>43.06569343</v>
      </c>
      <c r="H11" s="33">
        <v>57.0</v>
      </c>
      <c r="I11" s="29">
        <f t="shared" si="7"/>
        <v>41.60583942</v>
      </c>
      <c r="J11" s="33">
        <v>21.0</v>
      </c>
      <c r="K11" s="29">
        <f t="shared" si="4"/>
        <v>15.32846715</v>
      </c>
      <c r="L11" s="28">
        <v>6.9</v>
      </c>
      <c r="M11" s="28">
        <v>56.9</v>
      </c>
      <c r="N11" s="33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3" width="8.71"/>
    <col customWidth="1" min="14" max="14" width="15.86"/>
    <col customWidth="1" min="15" max="26" width="8.71"/>
  </cols>
  <sheetData>
    <row r="1" ht="14.25" customHeight="1">
      <c r="A1" s="1" t="s">
        <v>59</v>
      </c>
    </row>
    <row r="2" ht="14.25" customHeight="1">
      <c r="A2" s="2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8" t="s">
        <v>60</v>
      </c>
      <c r="C5" s="19">
        <v>24.0</v>
      </c>
      <c r="D5" s="20">
        <v>0.0</v>
      </c>
      <c r="E5" s="15">
        <f t="shared" ref="E5:E6" si="1">D5/C5*100</f>
        <v>0</v>
      </c>
      <c r="F5" s="20">
        <v>7.0</v>
      </c>
      <c r="G5" s="31">
        <f t="shared" ref="G5:G6" si="2">F5/C5*100</f>
        <v>29.16666667</v>
      </c>
      <c r="H5" s="20">
        <v>12.0</v>
      </c>
      <c r="I5" s="15">
        <f t="shared" ref="I5:I6" si="3">H5/C5*100</f>
        <v>50</v>
      </c>
      <c r="J5" s="20">
        <v>5.0</v>
      </c>
      <c r="K5" s="31">
        <f t="shared" ref="K5:K11" si="4">J5/C5*100</f>
        <v>20.83333333</v>
      </c>
      <c r="L5" s="15">
        <v>7.7</v>
      </c>
      <c r="M5" s="15">
        <v>71.0</v>
      </c>
      <c r="N5" s="22" t="s">
        <v>53</v>
      </c>
    </row>
    <row r="6" ht="14.25" customHeight="1">
      <c r="A6" s="14">
        <v>2.0</v>
      </c>
      <c r="B6" s="18" t="s">
        <v>61</v>
      </c>
      <c r="C6" s="19">
        <v>21.0</v>
      </c>
      <c r="D6" s="20">
        <v>0.0</v>
      </c>
      <c r="E6" s="15">
        <f t="shared" si="1"/>
        <v>0</v>
      </c>
      <c r="F6" s="20">
        <v>10.0</v>
      </c>
      <c r="G6" s="25">
        <f t="shared" si="2"/>
        <v>47.61904762</v>
      </c>
      <c r="H6" s="20">
        <v>9.0</v>
      </c>
      <c r="I6" s="25">
        <f t="shared" si="3"/>
        <v>42.85714286</v>
      </c>
      <c r="J6" s="20">
        <v>2.0</v>
      </c>
      <c r="K6" s="25">
        <f t="shared" si="4"/>
        <v>9.523809524</v>
      </c>
      <c r="L6" s="15">
        <v>6.6</v>
      </c>
      <c r="M6" s="15">
        <v>52.4</v>
      </c>
      <c r="N6" s="22" t="s">
        <v>53</v>
      </c>
    </row>
    <row r="7" ht="14.25" customHeight="1">
      <c r="A7" s="14">
        <v>3.0</v>
      </c>
      <c r="B7" s="18" t="s">
        <v>62</v>
      </c>
      <c r="C7" s="19">
        <v>27.0</v>
      </c>
      <c r="D7" s="20">
        <v>0.0</v>
      </c>
      <c r="E7" s="15">
        <v>0.0</v>
      </c>
      <c r="F7" s="20">
        <v>8.0</v>
      </c>
      <c r="G7" s="15">
        <v>29.0</v>
      </c>
      <c r="H7" s="20">
        <v>15.0</v>
      </c>
      <c r="I7" s="31">
        <v>55.5</v>
      </c>
      <c r="J7" s="20">
        <v>4.0</v>
      </c>
      <c r="K7" s="31">
        <f t="shared" si="4"/>
        <v>14.81481481</v>
      </c>
      <c r="L7" s="15">
        <v>7.8</v>
      </c>
      <c r="M7" s="15">
        <v>71.0</v>
      </c>
      <c r="N7" s="22" t="s">
        <v>53</v>
      </c>
    </row>
    <row r="8" ht="14.25" customHeight="1">
      <c r="A8" s="14">
        <v>4.0</v>
      </c>
      <c r="B8" s="18" t="s">
        <v>63</v>
      </c>
      <c r="C8" s="19">
        <v>16.0</v>
      </c>
      <c r="D8" s="20">
        <v>0.0</v>
      </c>
      <c r="E8" s="15">
        <f t="shared" ref="E8:E11" si="5">D8/C8*100</f>
        <v>0</v>
      </c>
      <c r="F8" s="20">
        <v>10.0</v>
      </c>
      <c r="G8" s="31">
        <f t="shared" ref="G8:G11" si="6">F8/C8*100</f>
        <v>62.5</v>
      </c>
      <c r="H8" s="20">
        <v>5.0</v>
      </c>
      <c r="I8" s="31">
        <f t="shared" ref="I8:I11" si="7">H8/C8*100</f>
        <v>31.25</v>
      </c>
      <c r="J8" s="20">
        <v>1.0</v>
      </c>
      <c r="K8" s="31">
        <f t="shared" si="4"/>
        <v>6.25</v>
      </c>
      <c r="L8" s="15">
        <v>6.0</v>
      </c>
      <c r="M8" s="15">
        <v>37.0</v>
      </c>
      <c r="N8" s="22" t="s">
        <v>53</v>
      </c>
    </row>
    <row r="9" ht="14.25" customHeight="1">
      <c r="A9" s="14">
        <v>5.0</v>
      </c>
      <c r="B9" s="18" t="s">
        <v>64</v>
      </c>
      <c r="C9" s="19">
        <v>21.0</v>
      </c>
      <c r="D9" s="20">
        <v>0.0</v>
      </c>
      <c r="E9" s="15">
        <f t="shared" si="5"/>
        <v>0</v>
      </c>
      <c r="F9" s="20">
        <v>11.0</v>
      </c>
      <c r="G9" s="31">
        <f t="shared" si="6"/>
        <v>52.38095238</v>
      </c>
      <c r="H9" s="20">
        <v>6.0</v>
      </c>
      <c r="I9" s="31">
        <f t="shared" si="7"/>
        <v>28.57142857</v>
      </c>
      <c r="J9" s="20">
        <v>4.0</v>
      </c>
      <c r="K9" s="31">
        <f t="shared" si="4"/>
        <v>19.04761905</v>
      </c>
      <c r="L9" s="15">
        <v>6.8</v>
      </c>
      <c r="M9" s="15">
        <v>48.0</v>
      </c>
      <c r="N9" s="22" t="s">
        <v>42</v>
      </c>
    </row>
    <row r="10" ht="14.25" customHeight="1">
      <c r="A10" s="14">
        <v>6.0</v>
      </c>
      <c r="B10" s="18" t="s">
        <v>65</v>
      </c>
      <c r="C10" s="19">
        <v>28.0</v>
      </c>
      <c r="D10" s="20">
        <v>0.0</v>
      </c>
      <c r="E10" s="15">
        <f t="shared" si="5"/>
        <v>0</v>
      </c>
      <c r="F10" s="20">
        <v>13.0</v>
      </c>
      <c r="G10" s="25">
        <f t="shared" si="6"/>
        <v>46.42857143</v>
      </c>
      <c r="H10" s="20">
        <v>11.0</v>
      </c>
      <c r="I10" s="25">
        <f t="shared" si="7"/>
        <v>39.28571429</v>
      </c>
      <c r="J10" s="20">
        <v>4.0</v>
      </c>
      <c r="K10" s="25">
        <f t="shared" si="4"/>
        <v>14.28571429</v>
      </c>
      <c r="L10" s="15">
        <v>6.8</v>
      </c>
      <c r="M10" s="15">
        <v>53.6</v>
      </c>
      <c r="N10" s="22" t="s">
        <v>53</v>
      </c>
    </row>
    <row r="11" ht="14.25" customHeight="1">
      <c r="A11" s="23"/>
      <c r="B11" s="22"/>
      <c r="C11" s="26">
        <v>137.0</v>
      </c>
      <c r="D11" s="27">
        <v>0.0</v>
      </c>
      <c r="E11" s="28">
        <f t="shared" si="5"/>
        <v>0</v>
      </c>
      <c r="F11" s="27">
        <v>59.0</v>
      </c>
      <c r="G11" s="29">
        <f t="shared" si="6"/>
        <v>43.06569343</v>
      </c>
      <c r="H11" s="27">
        <v>58.0</v>
      </c>
      <c r="I11" s="29">
        <f t="shared" si="7"/>
        <v>42.33576642</v>
      </c>
      <c r="J11" s="27">
        <v>20.0</v>
      </c>
      <c r="K11" s="29">
        <f t="shared" si="4"/>
        <v>14.59854015</v>
      </c>
      <c r="L11" s="28">
        <v>7.0</v>
      </c>
      <c r="M11" s="28">
        <v>56.9</v>
      </c>
      <c r="N11" s="22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6.29"/>
    <col customWidth="1" min="3" max="4" width="9.0"/>
    <col customWidth="1" min="5" max="5" width="11.43"/>
    <col customWidth="1" min="6" max="6" width="9.0"/>
    <col customWidth="1" min="7" max="7" width="11.43"/>
    <col customWidth="1" min="8" max="8" width="9.0"/>
    <col customWidth="1" min="9" max="9" width="11.43"/>
    <col customWidth="1" min="10" max="10" width="9.0"/>
    <col customWidth="1" min="11" max="11" width="11.43"/>
    <col customWidth="1" min="12" max="13" width="9.0"/>
    <col customWidth="1" min="14" max="14" width="11.71"/>
    <col customWidth="1" min="15" max="26" width="8.71"/>
  </cols>
  <sheetData>
    <row r="1" ht="14.25" customHeight="1">
      <c r="A1" s="34" t="s">
        <v>66</v>
      </c>
    </row>
    <row r="2" ht="14.25" customHeight="1">
      <c r="A2" s="2"/>
      <c r="B2" s="3"/>
      <c r="C2" s="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4.25" customHeight="1">
      <c r="A3" s="6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14">
        <v>1.0</v>
      </c>
      <c r="B5" s="15" t="s">
        <v>16</v>
      </c>
      <c r="C5" s="15">
        <v>30.0</v>
      </c>
      <c r="D5" s="15">
        <v>0.0</v>
      </c>
      <c r="E5" s="15">
        <f t="shared" ref="E5:E10" si="1">D5/C5*100</f>
        <v>0</v>
      </c>
      <c r="F5" s="15">
        <v>2.0</v>
      </c>
      <c r="G5" s="15">
        <f t="shared" ref="G5:G15" si="2">F5/C5*100</f>
        <v>6.666666667</v>
      </c>
      <c r="H5" s="15">
        <v>21.0</v>
      </c>
      <c r="I5" s="15">
        <f t="shared" ref="I5:I15" si="3">H5/C5*100</f>
        <v>70</v>
      </c>
      <c r="J5" s="15">
        <v>7.0</v>
      </c>
      <c r="K5" s="15">
        <f t="shared" ref="K5:K15" si="4">J5/C5*100</f>
        <v>23.33333333</v>
      </c>
      <c r="L5" s="15"/>
      <c r="M5" s="15">
        <v>93.3</v>
      </c>
      <c r="N5" s="17" t="s">
        <v>67</v>
      </c>
    </row>
    <row r="6" ht="14.25" customHeight="1">
      <c r="A6" s="14">
        <v>2.0</v>
      </c>
      <c r="B6" s="15" t="s">
        <v>18</v>
      </c>
      <c r="C6" s="15">
        <v>31.0</v>
      </c>
      <c r="D6" s="15">
        <v>2.0</v>
      </c>
      <c r="E6" s="15">
        <f t="shared" si="1"/>
        <v>6.451612903</v>
      </c>
      <c r="F6" s="15">
        <v>14.0</v>
      </c>
      <c r="G6" s="15">
        <f t="shared" si="2"/>
        <v>45.16129032</v>
      </c>
      <c r="H6" s="15">
        <v>12.0</v>
      </c>
      <c r="I6" s="15">
        <f t="shared" si="3"/>
        <v>38.70967742</v>
      </c>
      <c r="J6" s="15">
        <v>3.0</v>
      </c>
      <c r="K6" s="15">
        <f t="shared" si="4"/>
        <v>9.677419355</v>
      </c>
      <c r="L6" s="15"/>
      <c r="M6" s="15">
        <v>48.3</v>
      </c>
      <c r="N6" s="17" t="s">
        <v>67</v>
      </c>
    </row>
    <row r="7" ht="14.25" customHeight="1">
      <c r="A7" s="14">
        <v>3.0</v>
      </c>
      <c r="B7" s="36" t="s">
        <v>20</v>
      </c>
      <c r="C7" s="19">
        <v>29.0</v>
      </c>
      <c r="D7" s="37">
        <v>0.0</v>
      </c>
      <c r="E7" s="15">
        <f t="shared" si="1"/>
        <v>0</v>
      </c>
      <c r="F7" s="37">
        <v>5.0</v>
      </c>
      <c r="G7" s="15">
        <f t="shared" si="2"/>
        <v>17.24137931</v>
      </c>
      <c r="H7" s="37">
        <v>12.0</v>
      </c>
      <c r="I7" s="15">
        <f t="shared" si="3"/>
        <v>41.37931034</v>
      </c>
      <c r="J7" s="37">
        <v>12.0</v>
      </c>
      <c r="K7" s="15">
        <f t="shared" si="4"/>
        <v>41.37931034</v>
      </c>
      <c r="L7" s="15">
        <v>8.6</v>
      </c>
      <c r="M7" s="15">
        <v>82.7</v>
      </c>
      <c r="N7" s="37" t="s">
        <v>68</v>
      </c>
    </row>
    <row r="8" ht="14.25" customHeight="1">
      <c r="A8" s="14">
        <v>4.0</v>
      </c>
      <c r="B8" s="36" t="s">
        <v>22</v>
      </c>
      <c r="C8" s="19">
        <v>30.0</v>
      </c>
      <c r="D8" s="37">
        <v>0.0</v>
      </c>
      <c r="E8" s="15">
        <f t="shared" si="1"/>
        <v>0</v>
      </c>
      <c r="F8" s="37">
        <v>7.0</v>
      </c>
      <c r="G8" s="15">
        <f t="shared" si="2"/>
        <v>23.33333333</v>
      </c>
      <c r="H8" s="37">
        <v>8.0</v>
      </c>
      <c r="I8" s="15">
        <f t="shared" si="3"/>
        <v>26.66666667</v>
      </c>
      <c r="J8" s="37">
        <v>15.0</v>
      </c>
      <c r="K8" s="15">
        <f t="shared" si="4"/>
        <v>50</v>
      </c>
      <c r="L8" s="15">
        <v>8.5</v>
      </c>
      <c r="M8" s="15">
        <v>76.6</v>
      </c>
      <c r="N8" s="37" t="s">
        <v>68</v>
      </c>
    </row>
    <row r="9" ht="14.25" customHeight="1">
      <c r="A9" s="14">
        <v>5.0</v>
      </c>
      <c r="B9" s="36" t="s">
        <v>24</v>
      </c>
      <c r="C9" s="19">
        <v>24.0</v>
      </c>
      <c r="D9" s="37">
        <v>0.0</v>
      </c>
      <c r="E9" s="15">
        <f t="shared" si="1"/>
        <v>0</v>
      </c>
      <c r="F9" s="37">
        <v>4.0</v>
      </c>
      <c r="G9" s="15">
        <f t="shared" si="2"/>
        <v>16.66666667</v>
      </c>
      <c r="H9" s="37">
        <v>12.0</v>
      </c>
      <c r="I9" s="15">
        <f t="shared" si="3"/>
        <v>50</v>
      </c>
      <c r="J9" s="37">
        <v>8.0</v>
      </c>
      <c r="K9" s="15">
        <f t="shared" si="4"/>
        <v>33.33333333</v>
      </c>
      <c r="L9" s="15">
        <v>8.6</v>
      </c>
      <c r="M9" s="15">
        <v>83.3</v>
      </c>
      <c r="N9" s="37" t="s">
        <v>68</v>
      </c>
    </row>
    <row r="10" ht="14.25" customHeight="1">
      <c r="A10" s="14">
        <v>6.0</v>
      </c>
      <c r="B10" s="36" t="s">
        <v>26</v>
      </c>
      <c r="C10" s="19">
        <v>21.0</v>
      </c>
      <c r="D10" s="37">
        <v>0.0</v>
      </c>
      <c r="E10" s="15">
        <f t="shared" si="1"/>
        <v>0</v>
      </c>
      <c r="F10" s="37">
        <v>11.0</v>
      </c>
      <c r="G10" s="15">
        <f t="shared" si="2"/>
        <v>52.38095238</v>
      </c>
      <c r="H10" s="37">
        <v>6.0</v>
      </c>
      <c r="I10" s="15">
        <f t="shared" si="3"/>
        <v>28.57142857</v>
      </c>
      <c r="J10" s="37">
        <v>4.0</v>
      </c>
      <c r="K10" s="15">
        <f t="shared" si="4"/>
        <v>19.04761905</v>
      </c>
      <c r="L10" s="15">
        <v>7.0</v>
      </c>
      <c r="M10" s="15">
        <v>47.6</v>
      </c>
      <c r="N10" s="37" t="s">
        <v>68</v>
      </c>
    </row>
    <row r="11" ht="14.25" customHeight="1">
      <c r="A11" s="14">
        <v>7.0</v>
      </c>
      <c r="B11" s="36" t="s">
        <v>28</v>
      </c>
      <c r="C11" s="19">
        <v>27.0</v>
      </c>
      <c r="D11" s="37">
        <v>0.0</v>
      </c>
      <c r="E11" s="15">
        <v>0.0</v>
      </c>
      <c r="F11" s="37">
        <v>5.0</v>
      </c>
      <c r="G11" s="15">
        <f t="shared" si="2"/>
        <v>18.51851852</v>
      </c>
      <c r="H11" s="37">
        <v>12.0</v>
      </c>
      <c r="I11" s="15">
        <f t="shared" si="3"/>
        <v>44.44444444</v>
      </c>
      <c r="J11" s="37">
        <v>10.0</v>
      </c>
      <c r="K11" s="15">
        <f t="shared" si="4"/>
        <v>37.03703704</v>
      </c>
      <c r="L11" s="15">
        <v>9.1</v>
      </c>
      <c r="M11" s="15">
        <v>85.03</v>
      </c>
      <c r="N11" s="37" t="s">
        <v>69</v>
      </c>
    </row>
    <row r="12" ht="14.25" customHeight="1">
      <c r="A12" s="14">
        <v>8.0</v>
      </c>
      <c r="B12" s="36" t="s">
        <v>30</v>
      </c>
      <c r="C12" s="19">
        <v>16.0</v>
      </c>
      <c r="D12" s="37">
        <v>0.0</v>
      </c>
      <c r="E12" s="15">
        <f t="shared" ref="E12:E15" si="5">D12/C12*100</f>
        <v>0</v>
      </c>
      <c r="F12" s="37">
        <v>11.0</v>
      </c>
      <c r="G12" s="15">
        <f t="shared" si="2"/>
        <v>68.75</v>
      </c>
      <c r="H12" s="37">
        <v>3.0</v>
      </c>
      <c r="I12" s="15">
        <f t="shared" si="3"/>
        <v>18.75</v>
      </c>
      <c r="J12" s="37">
        <v>2.0</v>
      </c>
      <c r="K12" s="15">
        <f t="shared" si="4"/>
        <v>12.5</v>
      </c>
      <c r="L12" s="15">
        <v>6.3</v>
      </c>
      <c r="M12" s="15">
        <v>31.2</v>
      </c>
      <c r="N12" s="37" t="s">
        <v>69</v>
      </c>
    </row>
    <row r="13" ht="14.25" customHeight="1">
      <c r="A13" s="14">
        <v>9.0</v>
      </c>
      <c r="B13" s="36" t="s">
        <v>32</v>
      </c>
      <c r="C13" s="19">
        <v>21.0</v>
      </c>
      <c r="D13" s="37">
        <v>0.0</v>
      </c>
      <c r="E13" s="15">
        <f t="shared" si="5"/>
        <v>0</v>
      </c>
      <c r="F13" s="37">
        <v>7.0</v>
      </c>
      <c r="G13" s="15">
        <f t="shared" si="2"/>
        <v>33.33333333</v>
      </c>
      <c r="H13" s="37">
        <v>9.0</v>
      </c>
      <c r="I13" s="15">
        <f t="shared" si="3"/>
        <v>42.85714286</v>
      </c>
      <c r="J13" s="37">
        <v>5.0</v>
      </c>
      <c r="K13" s="15">
        <f t="shared" si="4"/>
        <v>23.80952381</v>
      </c>
      <c r="L13" s="15">
        <v>7.9</v>
      </c>
      <c r="M13" s="15">
        <v>66.6</v>
      </c>
      <c r="N13" s="37" t="s">
        <v>68</v>
      </c>
    </row>
    <row r="14" ht="14.25" customHeight="1">
      <c r="A14" s="14">
        <v>10.0</v>
      </c>
      <c r="B14" s="36" t="s">
        <v>33</v>
      </c>
      <c r="C14" s="19">
        <v>28.0</v>
      </c>
      <c r="D14" s="37">
        <v>0.0</v>
      </c>
      <c r="E14" s="15">
        <f t="shared" si="5"/>
        <v>0</v>
      </c>
      <c r="F14" s="37">
        <v>4.0</v>
      </c>
      <c r="G14" s="15">
        <f t="shared" si="2"/>
        <v>14.28571429</v>
      </c>
      <c r="H14" s="37">
        <v>17.0</v>
      </c>
      <c r="I14" s="15">
        <f t="shared" si="3"/>
        <v>60.71428571</v>
      </c>
      <c r="J14" s="37">
        <v>7.0</v>
      </c>
      <c r="K14" s="15">
        <f t="shared" si="4"/>
        <v>25</v>
      </c>
      <c r="L14" s="15">
        <v>8.1</v>
      </c>
      <c r="M14" s="15">
        <v>85.7</v>
      </c>
      <c r="N14" s="37" t="s">
        <v>68</v>
      </c>
    </row>
    <row r="15" ht="14.25" customHeight="1">
      <c r="A15" s="38"/>
      <c r="B15" s="37"/>
      <c r="C15" s="19">
        <v>257.0</v>
      </c>
      <c r="D15" s="37">
        <v>2.0</v>
      </c>
      <c r="E15" s="15">
        <f t="shared" si="5"/>
        <v>0.7782101167</v>
      </c>
      <c r="F15" s="37">
        <v>70.0</v>
      </c>
      <c r="G15" s="15">
        <f t="shared" si="2"/>
        <v>27.23735409</v>
      </c>
      <c r="H15" s="37">
        <v>112.0</v>
      </c>
      <c r="I15" s="15">
        <f t="shared" si="3"/>
        <v>43.57976654</v>
      </c>
      <c r="J15" s="37">
        <v>73.0</v>
      </c>
      <c r="K15" s="15">
        <f t="shared" si="4"/>
        <v>28.40466926</v>
      </c>
      <c r="L15" s="15">
        <v>6.41</v>
      </c>
      <c r="M15" s="15">
        <v>71.9</v>
      </c>
      <c r="N15" s="37" t="s">
        <v>68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8.71"/>
    <col customWidth="1" min="3" max="6" width="9.0"/>
    <col customWidth="1" min="7" max="7" width="11.43"/>
    <col customWidth="1" min="8" max="8" width="9.0"/>
    <col customWidth="1" min="9" max="9" width="11.43"/>
    <col customWidth="1" min="10" max="10" width="9.0"/>
    <col customWidth="1" min="11" max="11" width="11.43"/>
    <col customWidth="1" min="12" max="12" width="9.0"/>
    <col customWidth="1" min="13" max="13" width="11.43"/>
    <col customWidth="1" min="14" max="14" width="11.86"/>
    <col customWidth="1" min="15" max="26" width="8.71"/>
  </cols>
  <sheetData>
    <row r="1" ht="14.25" customHeight="1">
      <c r="A1" s="34" t="s">
        <v>70</v>
      </c>
    </row>
    <row r="2" ht="14.25" customHeight="1">
      <c r="A2" s="2"/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9" t="s">
        <v>1</v>
      </c>
      <c r="B3" s="7" t="s">
        <v>2</v>
      </c>
      <c r="C3" s="7" t="s">
        <v>3</v>
      </c>
      <c r="D3" s="8" t="s">
        <v>4</v>
      </c>
      <c r="E3" s="9"/>
      <c r="F3" s="8" t="s">
        <v>5</v>
      </c>
      <c r="G3" s="10"/>
      <c r="H3" s="8" t="s">
        <v>6</v>
      </c>
      <c r="I3" s="10"/>
      <c r="J3" s="8" t="s">
        <v>7</v>
      </c>
      <c r="K3" s="9"/>
      <c r="L3" s="11" t="s">
        <v>8</v>
      </c>
      <c r="M3" s="11" t="s">
        <v>9</v>
      </c>
      <c r="N3" s="7" t="s">
        <v>10</v>
      </c>
    </row>
    <row r="4" ht="14.25" customHeight="1">
      <c r="A4" s="12"/>
      <c r="B4" s="12"/>
      <c r="C4" s="12"/>
      <c r="D4" s="13" t="s">
        <v>11</v>
      </c>
      <c r="E4" s="13" t="s">
        <v>12</v>
      </c>
      <c r="F4" s="13" t="s">
        <v>13</v>
      </c>
      <c r="G4" s="13" t="s">
        <v>12</v>
      </c>
      <c r="H4" s="13" t="s">
        <v>14</v>
      </c>
      <c r="I4" s="13" t="s">
        <v>12</v>
      </c>
      <c r="J4" s="13" t="s">
        <v>15</v>
      </c>
      <c r="K4" s="13" t="s">
        <v>12</v>
      </c>
      <c r="L4" s="13"/>
      <c r="M4" s="13"/>
      <c r="N4" s="12"/>
    </row>
    <row r="5" ht="14.25" customHeight="1">
      <c r="A5" s="40">
        <v>1.0</v>
      </c>
      <c r="B5" s="15" t="s">
        <v>16</v>
      </c>
      <c r="C5" s="15">
        <v>30.0</v>
      </c>
      <c r="D5" s="15">
        <v>0.0</v>
      </c>
      <c r="E5" s="15">
        <f t="shared" ref="E5:E10" si="1">D5/C5*100</f>
        <v>0</v>
      </c>
      <c r="F5" s="15">
        <v>8.0</v>
      </c>
      <c r="G5" s="15">
        <f t="shared" ref="G5:G15" si="2">F5/C5*100</f>
        <v>26.66666667</v>
      </c>
      <c r="H5" s="15">
        <v>11.0</v>
      </c>
      <c r="I5" s="15">
        <f t="shared" ref="I5:I15" si="3">H5/C5*100</f>
        <v>36.66666667</v>
      </c>
      <c r="J5" s="15">
        <v>11.0</v>
      </c>
      <c r="K5" s="15">
        <f t="shared" ref="K5:K15" si="4">J5/C5*100</f>
        <v>36.66666667</v>
      </c>
      <c r="L5" s="15"/>
      <c r="M5" s="15">
        <f t="shared" ref="M5:M15" si="5">I5+K5</f>
        <v>73.33333333</v>
      </c>
      <c r="N5" s="24" t="s">
        <v>71</v>
      </c>
    </row>
    <row r="6" ht="14.25" customHeight="1">
      <c r="A6" s="40">
        <v>2.0</v>
      </c>
      <c r="B6" s="15" t="s">
        <v>18</v>
      </c>
      <c r="C6" s="15">
        <v>31.0</v>
      </c>
      <c r="D6" s="15">
        <v>0.0</v>
      </c>
      <c r="E6" s="15">
        <f t="shared" si="1"/>
        <v>0</v>
      </c>
      <c r="F6" s="15">
        <v>7.0</v>
      </c>
      <c r="G6" s="15">
        <f t="shared" si="2"/>
        <v>22.58064516</v>
      </c>
      <c r="H6" s="15">
        <v>16.0</v>
      </c>
      <c r="I6" s="15">
        <f t="shared" si="3"/>
        <v>51.61290323</v>
      </c>
      <c r="J6" s="15">
        <v>8.0</v>
      </c>
      <c r="K6" s="15">
        <f t="shared" si="4"/>
        <v>25.80645161</v>
      </c>
      <c r="L6" s="15"/>
      <c r="M6" s="15">
        <f t="shared" si="5"/>
        <v>77.41935484</v>
      </c>
      <c r="N6" s="24" t="s">
        <v>71</v>
      </c>
    </row>
    <row r="7" ht="14.25" customHeight="1">
      <c r="A7" s="40">
        <v>3.0</v>
      </c>
      <c r="B7" s="36" t="s">
        <v>20</v>
      </c>
      <c r="C7" s="19">
        <v>29.0</v>
      </c>
      <c r="D7" s="15">
        <v>0.0</v>
      </c>
      <c r="E7" s="15">
        <f t="shared" si="1"/>
        <v>0</v>
      </c>
      <c r="F7" s="15">
        <v>6.0</v>
      </c>
      <c r="G7" s="15">
        <f t="shared" si="2"/>
        <v>20.68965517</v>
      </c>
      <c r="H7" s="15">
        <v>15.0</v>
      </c>
      <c r="I7" s="15">
        <f t="shared" si="3"/>
        <v>51.72413793</v>
      </c>
      <c r="J7" s="15">
        <v>8.0</v>
      </c>
      <c r="K7" s="15">
        <f t="shared" si="4"/>
        <v>27.5862069</v>
      </c>
      <c r="L7" s="15">
        <v>8.2</v>
      </c>
      <c r="M7" s="15">
        <f t="shared" si="5"/>
        <v>79.31034483</v>
      </c>
      <c r="N7" s="24" t="s">
        <v>71</v>
      </c>
    </row>
    <row r="8" ht="14.25" customHeight="1">
      <c r="A8" s="40">
        <v>4.0</v>
      </c>
      <c r="B8" s="36" t="s">
        <v>22</v>
      </c>
      <c r="C8" s="19">
        <v>30.0</v>
      </c>
      <c r="D8" s="15">
        <v>0.0</v>
      </c>
      <c r="E8" s="15">
        <f t="shared" si="1"/>
        <v>0</v>
      </c>
      <c r="F8" s="15">
        <v>8.0</v>
      </c>
      <c r="G8" s="15">
        <f t="shared" si="2"/>
        <v>26.66666667</v>
      </c>
      <c r="H8" s="15">
        <v>13.0</v>
      </c>
      <c r="I8" s="15">
        <f t="shared" si="3"/>
        <v>43.33333333</v>
      </c>
      <c r="J8" s="15">
        <v>9.0</v>
      </c>
      <c r="K8" s="15">
        <f t="shared" si="4"/>
        <v>30</v>
      </c>
      <c r="L8" s="15">
        <v>7.9</v>
      </c>
      <c r="M8" s="15">
        <f t="shared" si="5"/>
        <v>73.33333333</v>
      </c>
      <c r="N8" s="24" t="s">
        <v>71</v>
      </c>
    </row>
    <row r="9" ht="14.25" customHeight="1">
      <c r="A9" s="40">
        <v>5.0</v>
      </c>
      <c r="B9" s="36" t="s">
        <v>24</v>
      </c>
      <c r="C9" s="19">
        <v>24.0</v>
      </c>
      <c r="D9" s="15">
        <v>0.0</v>
      </c>
      <c r="E9" s="15">
        <f t="shared" si="1"/>
        <v>0</v>
      </c>
      <c r="F9" s="15">
        <v>5.0</v>
      </c>
      <c r="G9" s="15">
        <f t="shared" si="2"/>
        <v>20.83333333</v>
      </c>
      <c r="H9" s="15">
        <v>9.0</v>
      </c>
      <c r="I9" s="15">
        <f t="shared" si="3"/>
        <v>37.5</v>
      </c>
      <c r="J9" s="15">
        <v>10.0</v>
      </c>
      <c r="K9" s="15">
        <f t="shared" si="4"/>
        <v>41.66666667</v>
      </c>
      <c r="L9" s="15">
        <v>8.6</v>
      </c>
      <c r="M9" s="15">
        <f t="shared" si="5"/>
        <v>79.16666667</v>
      </c>
      <c r="N9" s="24" t="s">
        <v>71</v>
      </c>
    </row>
    <row r="10" ht="14.25" customHeight="1">
      <c r="A10" s="40">
        <v>6.0</v>
      </c>
      <c r="B10" s="36" t="s">
        <v>26</v>
      </c>
      <c r="C10" s="19">
        <v>21.0</v>
      </c>
      <c r="D10" s="15">
        <v>0.0</v>
      </c>
      <c r="E10" s="15">
        <f t="shared" si="1"/>
        <v>0</v>
      </c>
      <c r="F10" s="15">
        <v>8.0</v>
      </c>
      <c r="G10" s="15">
        <f t="shared" si="2"/>
        <v>38.0952381</v>
      </c>
      <c r="H10" s="15">
        <v>9.0</v>
      </c>
      <c r="I10" s="15">
        <f t="shared" si="3"/>
        <v>42.85714286</v>
      </c>
      <c r="J10" s="15">
        <v>4.0</v>
      </c>
      <c r="K10" s="15">
        <f t="shared" si="4"/>
        <v>19.04761905</v>
      </c>
      <c r="L10" s="15">
        <v>7.5</v>
      </c>
      <c r="M10" s="15">
        <f t="shared" si="5"/>
        <v>61.9047619</v>
      </c>
      <c r="N10" s="24" t="s">
        <v>71</v>
      </c>
    </row>
    <row r="11" ht="14.25" customHeight="1">
      <c r="A11" s="40">
        <v>7.0</v>
      </c>
      <c r="B11" s="36" t="s">
        <v>28</v>
      </c>
      <c r="C11" s="19">
        <v>27.0</v>
      </c>
      <c r="D11" s="15">
        <v>0.0</v>
      </c>
      <c r="E11" s="15">
        <v>0.0</v>
      </c>
      <c r="F11" s="15">
        <v>7.0</v>
      </c>
      <c r="G11" s="15">
        <f t="shared" si="2"/>
        <v>25.92592593</v>
      </c>
      <c r="H11" s="15">
        <v>15.0</v>
      </c>
      <c r="I11" s="15">
        <f t="shared" si="3"/>
        <v>55.55555556</v>
      </c>
      <c r="J11" s="15">
        <v>5.0</v>
      </c>
      <c r="K11" s="15">
        <f t="shared" si="4"/>
        <v>18.51851852</v>
      </c>
      <c r="L11" s="15">
        <v>7.9</v>
      </c>
      <c r="M11" s="15">
        <f t="shared" si="5"/>
        <v>74.07407407</v>
      </c>
      <c r="N11" s="24" t="s">
        <v>71</v>
      </c>
    </row>
    <row r="12" ht="14.25" customHeight="1">
      <c r="A12" s="40">
        <v>8.0</v>
      </c>
      <c r="B12" s="36" t="s">
        <v>30</v>
      </c>
      <c r="C12" s="19">
        <v>16.0</v>
      </c>
      <c r="D12" s="15">
        <v>0.0</v>
      </c>
      <c r="E12" s="15">
        <f t="shared" ref="E12:E15" si="6">D12/C12*100</f>
        <v>0</v>
      </c>
      <c r="F12" s="15">
        <v>8.0</v>
      </c>
      <c r="G12" s="15">
        <f t="shared" si="2"/>
        <v>50</v>
      </c>
      <c r="H12" s="15">
        <v>6.0</v>
      </c>
      <c r="I12" s="15">
        <f t="shared" si="3"/>
        <v>37.5</v>
      </c>
      <c r="J12" s="15">
        <v>2.0</v>
      </c>
      <c r="K12" s="15">
        <f t="shared" si="4"/>
        <v>12.5</v>
      </c>
      <c r="L12" s="15">
        <v>6.9</v>
      </c>
      <c r="M12" s="15">
        <f t="shared" si="5"/>
        <v>50</v>
      </c>
      <c r="N12" s="24" t="s">
        <v>71</v>
      </c>
    </row>
    <row r="13" ht="14.25" customHeight="1">
      <c r="A13" s="40">
        <v>9.0</v>
      </c>
      <c r="B13" s="36" t="s">
        <v>32</v>
      </c>
      <c r="C13" s="19">
        <v>21.0</v>
      </c>
      <c r="D13" s="15">
        <v>0.0</v>
      </c>
      <c r="E13" s="15">
        <f t="shared" si="6"/>
        <v>0</v>
      </c>
      <c r="F13" s="15">
        <v>8.0</v>
      </c>
      <c r="G13" s="15">
        <f t="shared" si="2"/>
        <v>38.0952381</v>
      </c>
      <c r="H13" s="15">
        <v>9.0</v>
      </c>
      <c r="I13" s="15">
        <f t="shared" si="3"/>
        <v>42.85714286</v>
      </c>
      <c r="J13" s="15">
        <v>4.0</v>
      </c>
      <c r="K13" s="15">
        <f t="shared" si="4"/>
        <v>19.04761905</v>
      </c>
      <c r="L13" s="15">
        <v>7.4</v>
      </c>
      <c r="M13" s="15">
        <f t="shared" si="5"/>
        <v>61.9047619</v>
      </c>
      <c r="N13" s="24" t="s">
        <v>71</v>
      </c>
    </row>
    <row r="14" ht="14.25" customHeight="1">
      <c r="A14" s="40">
        <v>10.0</v>
      </c>
      <c r="B14" s="36" t="s">
        <v>33</v>
      </c>
      <c r="C14" s="19">
        <v>28.0</v>
      </c>
      <c r="D14" s="15">
        <v>0.0</v>
      </c>
      <c r="E14" s="15">
        <f t="shared" si="6"/>
        <v>0</v>
      </c>
      <c r="F14" s="15">
        <v>8.0</v>
      </c>
      <c r="G14" s="15">
        <f t="shared" si="2"/>
        <v>28.57142857</v>
      </c>
      <c r="H14" s="15">
        <v>14.0</v>
      </c>
      <c r="I14" s="15">
        <f t="shared" si="3"/>
        <v>50</v>
      </c>
      <c r="J14" s="15">
        <v>6.0</v>
      </c>
      <c r="K14" s="15">
        <f t="shared" si="4"/>
        <v>21.42857143</v>
      </c>
      <c r="L14" s="15">
        <v>7.7</v>
      </c>
      <c r="M14" s="15">
        <f t="shared" si="5"/>
        <v>71.42857143</v>
      </c>
      <c r="N14" s="24" t="s">
        <v>71</v>
      </c>
    </row>
    <row r="15" ht="14.25" customHeight="1">
      <c r="A15" s="38"/>
      <c r="B15" s="38"/>
      <c r="C15" s="19">
        <v>257.0</v>
      </c>
      <c r="D15" s="15">
        <v>0.0</v>
      </c>
      <c r="E15" s="15">
        <f t="shared" si="6"/>
        <v>0</v>
      </c>
      <c r="F15" s="15">
        <v>73.0</v>
      </c>
      <c r="G15" s="15">
        <f t="shared" si="2"/>
        <v>28.40466926</v>
      </c>
      <c r="H15" s="15">
        <v>117.0</v>
      </c>
      <c r="I15" s="15">
        <f t="shared" si="3"/>
        <v>45.52529183</v>
      </c>
      <c r="J15" s="15">
        <v>67.0</v>
      </c>
      <c r="K15" s="15">
        <f t="shared" si="4"/>
        <v>26.07003891</v>
      </c>
      <c r="L15" s="15">
        <v>7.8</v>
      </c>
      <c r="M15" s="15">
        <f t="shared" si="5"/>
        <v>71.59533074</v>
      </c>
      <c r="N15" s="24" t="s">
        <v>71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A1:N1"/>
    <mergeCell ref="B2:C2"/>
    <mergeCell ref="A3:A4"/>
    <mergeCell ref="B3:B4"/>
    <mergeCell ref="C3:C4"/>
    <mergeCell ref="D3:E3"/>
    <mergeCell ref="J3:K3"/>
    <mergeCell ref="N3:N4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ПК</dc:creator>
</cp:coreProperties>
</file>